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lfaro\Desktop\Documentos de seguridad\4 IPER Procesos y Equipos Criticos (OK)\"/>
    </mc:Choice>
  </mc:AlternateContent>
  <bookViews>
    <workbookView xWindow="240" yWindow="270" windowWidth="15600" windowHeight="7245" tabRatio="911" activeTab="1"/>
  </bookViews>
  <sheets>
    <sheet name="Hoja1" sheetId="35" r:id="rId1"/>
    <sheet name="Factores" sheetId="24" r:id="rId2"/>
    <sheet name="Clasificación" sheetId="3" r:id="rId3"/>
    <sheet name="glosario tecnico" sheetId="5" r:id="rId4"/>
    <sheet name="AREAS DE TRABAJO" sheetId="19" r:id="rId5"/>
    <sheet name="LABORATORIO DE COMPUTACIÓN" sheetId="8" r:id="rId6"/>
    <sheet name="TALLER DE ELECTRONICA" sheetId="23" r:id="rId7"/>
    <sheet name="TALLER ELECTRICIDAD" sheetId="25" r:id="rId8"/>
    <sheet name="TALLER NEUMATICA" sheetId="26" r:id="rId9"/>
    <sheet name="AUXILIARES" sheetId="27" r:id="rId10"/>
    <sheet name="CASINO" sheetId="28" r:id="rId11"/>
    <sheet name="JARDINEROS" sheetId="30" r:id="rId12"/>
    <sheet name="Docente Form General" sheetId="31" r:id="rId13"/>
    <sheet name="Administrativos." sheetId="32" r:id="rId14"/>
    <sheet name="Porteria" sheetId="33" r:id="rId15"/>
    <sheet name="Refrigeracion" sheetId="34" r:id="rId16"/>
  </sheets>
  <calcPr calcId="152511"/>
</workbook>
</file>

<file path=xl/calcChain.xml><?xml version="1.0" encoding="utf-8"?>
<calcChain xmlns="http://schemas.openxmlformats.org/spreadsheetml/2006/main">
  <c r="K35" i="34" l="1"/>
  <c r="O32" i="34"/>
  <c r="K32" i="34"/>
  <c r="L32" i="34" s="1"/>
  <c r="K31" i="34"/>
  <c r="L31" i="34" s="1"/>
  <c r="K28" i="34"/>
  <c r="L28" i="34" s="1"/>
  <c r="K29" i="34"/>
  <c r="L29" i="34"/>
  <c r="K27" i="34"/>
  <c r="L27" i="34" s="1"/>
  <c r="K26" i="34"/>
  <c r="L26" i="34" s="1"/>
  <c r="K25" i="34"/>
  <c r="K24" i="34"/>
  <c r="K21" i="34"/>
  <c r="L21" i="34"/>
  <c r="K20" i="34"/>
  <c r="L20" i="34" s="1"/>
  <c r="K18" i="34"/>
  <c r="L18" i="34" s="1"/>
  <c r="K17" i="34"/>
  <c r="K13" i="34" l="1"/>
  <c r="L13" i="34" s="1"/>
  <c r="K14" i="34"/>
  <c r="L14" i="34"/>
  <c r="K12" i="34"/>
  <c r="L12" i="34" s="1"/>
  <c r="O35" i="34"/>
  <c r="O34" i="34"/>
  <c r="O33" i="34"/>
  <c r="O31" i="34"/>
  <c r="O29" i="34"/>
  <c r="O28" i="34"/>
  <c r="O27" i="34"/>
  <c r="O26" i="34"/>
  <c r="O25" i="34"/>
  <c r="O24" i="34"/>
  <c r="O21" i="34"/>
  <c r="O20" i="34"/>
  <c r="O19" i="34"/>
  <c r="O18" i="34"/>
  <c r="O17" i="34"/>
  <c r="O14" i="34"/>
  <c r="O13" i="34"/>
  <c r="O12" i="34"/>
  <c r="K34" i="34"/>
  <c r="L34" i="34" s="1"/>
  <c r="K33" i="34"/>
  <c r="L33" i="34" s="1"/>
  <c r="K19" i="34"/>
  <c r="L19" i="34" s="1"/>
  <c r="K12" i="33"/>
  <c r="K20" i="31"/>
  <c r="L21" i="31"/>
  <c r="K24" i="33"/>
  <c r="L24" i="33" s="1"/>
  <c r="K23" i="33"/>
  <c r="L23" i="33" s="1"/>
  <c r="K20" i="33"/>
  <c r="L20" i="33" s="1"/>
  <c r="K17" i="33"/>
  <c r="L17" i="33" s="1"/>
  <c r="O23" i="33"/>
  <c r="O20" i="33"/>
  <c r="O19" i="33"/>
  <c r="O17" i="33"/>
  <c r="O16" i="33"/>
  <c r="O12" i="33"/>
  <c r="K19" i="33" l="1"/>
  <c r="L19" i="33" s="1"/>
  <c r="K16" i="33"/>
  <c r="L16" i="33" s="1"/>
  <c r="K19" i="32"/>
  <c r="L19" i="32" s="1"/>
  <c r="O19" i="32"/>
  <c r="K12" i="32"/>
  <c r="L12" i="32" s="1"/>
  <c r="O26" i="32"/>
  <c r="O25" i="32"/>
  <c r="O22" i="32"/>
  <c r="O16" i="32"/>
  <c r="O14" i="32"/>
  <c r="O13" i="32"/>
  <c r="O12" i="32"/>
  <c r="K26" i="32"/>
  <c r="L26" i="32" s="1"/>
  <c r="K25" i="32"/>
  <c r="L25" i="32" s="1"/>
  <c r="K22" i="32"/>
  <c r="L22" i="32" s="1"/>
  <c r="L16" i="32"/>
  <c r="K16" i="32"/>
  <c r="K14" i="32"/>
  <c r="L14" i="32" s="1"/>
  <c r="K13" i="32"/>
  <c r="L13" i="32" s="1"/>
  <c r="K19" i="31"/>
  <c r="K16" i="31"/>
  <c r="L16" i="31"/>
  <c r="K17" i="31"/>
  <c r="L17" i="31"/>
  <c r="K14" i="31"/>
  <c r="L14" i="31"/>
  <c r="K15" i="31"/>
  <c r="L15" i="31"/>
  <c r="K12" i="31"/>
  <c r="K21" i="31"/>
  <c r="L20" i="31"/>
  <c r="K18" i="31"/>
  <c r="L18" i="31" s="1"/>
  <c r="K13" i="31"/>
  <c r="L13" i="31" s="1"/>
  <c r="K26" i="30"/>
  <c r="L26" i="30" s="1"/>
  <c r="K25" i="30"/>
  <c r="L25" i="30" s="1"/>
  <c r="K23" i="30"/>
  <c r="L23" i="30" s="1"/>
  <c r="K22" i="30"/>
  <c r="L22" i="30"/>
  <c r="K21" i="30"/>
  <c r="L21" i="30"/>
  <c r="K20" i="30"/>
  <c r="L20" i="30" s="1"/>
  <c r="L19" i="30"/>
  <c r="K19" i="30"/>
  <c r="K16" i="30"/>
  <c r="K31" i="30"/>
  <c r="L31" i="30" s="1"/>
  <c r="K30" i="30"/>
  <c r="L30" i="30" s="1"/>
  <c r="K29" i="30"/>
  <c r="L29" i="30" s="1"/>
  <c r="K28" i="30"/>
  <c r="L28" i="30" s="1"/>
  <c r="K27" i="30"/>
  <c r="L27" i="30" s="1"/>
  <c r="K32" i="30"/>
  <c r="L32" i="30" s="1"/>
  <c r="K24" i="30"/>
  <c r="L24" i="30" s="1"/>
  <c r="K18" i="30"/>
  <c r="L18" i="30" s="1"/>
  <c r="K17" i="30"/>
  <c r="L17" i="30" s="1"/>
  <c r="K15" i="30"/>
  <c r="L15" i="30" s="1"/>
  <c r="K14" i="30"/>
  <c r="L14" i="30" s="1"/>
  <c r="K13" i="30"/>
  <c r="L13" i="30" s="1"/>
  <c r="K12" i="30"/>
  <c r="L12" i="30" s="1"/>
  <c r="K27" i="28"/>
  <c r="L27" i="28" s="1"/>
  <c r="K23" i="28"/>
  <c r="K20" i="28"/>
  <c r="K19" i="28"/>
  <c r="L18" i="28"/>
  <c r="O12" i="28"/>
  <c r="K28" i="28"/>
  <c r="L28" i="28" s="1"/>
  <c r="K26" i="28"/>
  <c r="L26" i="28" s="1"/>
  <c r="L25" i="28"/>
  <c r="K25" i="28"/>
  <c r="K24" i="28"/>
  <c r="L24" i="28" s="1"/>
  <c r="K22" i="28"/>
  <c r="L22" i="28" s="1"/>
  <c r="K21" i="28"/>
  <c r="L21" i="28" s="1"/>
  <c r="L19" i="28"/>
  <c r="K18" i="28"/>
  <c r="K17" i="28"/>
  <c r="L17" i="28" s="1"/>
  <c r="K16" i="28"/>
  <c r="L16" i="28" s="1"/>
  <c r="K15" i="28"/>
  <c r="L15" i="28" s="1"/>
  <c r="K14" i="28"/>
  <c r="L14" i="28" s="1"/>
  <c r="K13" i="28"/>
  <c r="L13" i="28" s="1"/>
  <c r="K12" i="28"/>
  <c r="L12" i="28" s="1"/>
  <c r="K25" i="27"/>
  <c r="L25" i="27" s="1"/>
  <c r="K26" i="27"/>
  <c r="L26" i="27" s="1"/>
  <c r="K19" i="27"/>
  <c r="L19" i="27"/>
  <c r="K20" i="27"/>
  <c r="L20" i="27"/>
  <c r="K21" i="27"/>
  <c r="L21" i="27"/>
  <c r="K17" i="27"/>
  <c r="L17" i="27" s="1"/>
  <c r="K16" i="27"/>
  <c r="L16" i="27" s="1"/>
  <c r="K15" i="27"/>
  <c r="L15" i="27" s="1"/>
  <c r="K14" i="27"/>
  <c r="L14" i="27" s="1"/>
  <c r="K13" i="27"/>
  <c r="L13" i="27"/>
  <c r="K18" i="27"/>
  <c r="L18" i="27"/>
  <c r="K22" i="27"/>
  <c r="L22" i="27"/>
  <c r="K23" i="27"/>
  <c r="L23" i="27"/>
  <c r="K24" i="27"/>
  <c r="L24" i="27"/>
  <c r="K27" i="27"/>
  <c r="L27" i="27"/>
  <c r="K28" i="27"/>
  <c r="L28" i="27"/>
  <c r="K29" i="27"/>
  <c r="L29" i="27"/>
  <c r="K30" i="27"/>
  <c r="L30" i="27"/>
  <c r="K31" i="27"/>
  <c r="L31" i="27"/>
  <c r="K32" i="27"/>
  <c r="L32" i="27"/>
  <c r="K33" i="27"/>
  <c r="L33" i="27"/>
  <c r="K34" i="27"/>
  <c r="L34" i="27"/>
  <c r="K35" i="27"/>
  <c r="L35" i="27"/>
  <c r="K36" i="27"/>
  <c r="L36" i="27"/>
  <c r="K37" i="27"/>
  <c r="L37" i="27"/>
  <c r="K38" i="27"/>
  <c r="L38" i="27"/>
  <c r="K39" i="27"/>
  <c r="L39" i="27"/>
  <c r="K40" i="27"/>
  <c r="L40" i="27"/>
  <c r="K41" i="27"/>
  <c r="L41" i="27"/>
  <c r="K42" i="27"/>
  <c r="L42" i="27"/>
  <c r="K43" i="27"/>
  <c r="L43" i="27"/>
  <c r="O24" i="27"/>
  <c r="K12" i="27"/>
  <c r="L12" i="27" s="1"/>
  <c r="K30" i="26"/>
  <c r="L30" i="26"/>
  <c r="K31" i="26"/>
  <c r="L31" i="26"/>
  <c r="K32" i="26"/>
  <c r="L32" i="26"/>
  <c r="K33" i="26"/>
  <c r="L33" i="26"/>
  <c r="K34" i="26"/>
  <c r="L34" i="26"/>
  <c r="K25" i="26"/>
  <c r="L25" i="26"/>
  <c r="K26" i="26"/>
  <c r="L26" i="26"/>
  <c r="K27" i="26"/>
  <c r="L27" i="26"/>
  <c r="K28" i="26"/>
  <c r="L28" i="26"/>
  <c r="K21" i="26"/>
  <c r="L21" i="26"/>
  <c r="K22" i="26"/>
  <c r="L22" i="26"/>
  <c r="K20" i="26"/>
  <c r="L20" i="26"/>
  <c r="K15" i="26"/>
  <c r="L15" i="26"/>
  <c r="K13" i="26"/>
  <c r="L13" i="26" s="1"/>
  <c r="K14" i="26"/>
  <c r="L14" i="26"/>
  <c r="K19" i="26"/>
  <c r="L19" i="26" s="1"/>
  <c r="K23" i="26"/>
  <c r="L23" i="26" s="1"/>
  <c r="K24" i="26"/>
  <c r="L24" i="26"/>
  <c r="K29" i="26"/>
  <c r="L29" i="26" s="1"/>
  <c r="O21" i="26"/>
  <c r="O13" i="26"/>
  <c r="O12" i="26"/>
  <c r="K12" i="26"/>
  <c r="L12" i="26" s="1"/>
  <c r="K35" i="25"/>
  <c r="L35" i="25" s="1"/>
  <c r="K24" i="25"/>
  <c r="L24" i="25" s="1"/>
  <c r="K23" i="25"/>
  <c r="L23" i="25" s="1"/>
  <c r="K18" i="25"/>
  <c r="L18" i="25"/>
  <c r="K19" i="25"/>
  <c r="L19" i="25"/>
  <c r="K22" i="25"/>
  <c r="L22" i="25"/>
  <c r="K25" i="25"/>
  <c r="L25" i="25"/>
  <c r="K27" i="25"/>
  <c r="L27" i="25" s="1"/>
  <c r="K28" i="25"/>
  <c r="L28" i="25" s="1"/>
  <c r="K29" i="25"/>
  <c r="L29" i="25"/>
  <c r="K30" i="25"/>
  <c r="L30" i="25"/>
  <c r="K31" i="25"/>
  <c r="L31" i="25"/>
  <c r="K34" i="25"/>
  <c r="L34" i="25"/>
  <c r="K36" i="25"/>
  <c r="L36" i="25"/>
  <c r="K20" i="25"/>
  <c r="L20" i="25"/>
  <c r="K21" i="25"/>
  <c r="L21" i="25"/>
  <c r="K17" i="25"/>
  <c r="L17" i="25" s="1"/>
  <c r="K14" i="25"/>
  <c r="L14" i="25" s="1"/>
  <c r="K13" i="25"/>
  <c r="L13" i="25" s="1"/>
  <c r="K12" i="25"/>
  <c r="L12" i="25" s="1"/>
  <c r="K14" i="23" l="1"/>
  <c r="L14" i="23" s="1"/>
  <c r="K13" i="23"/>
  <c r="L13" i="23" s="1"/>
  <c r="E39" i="24"/>
  <c r="E38" i="24"/>
  <c r="E37" i="24"/>
  <c r="D39" i="24"/>
  <c r="D38" i="24"/>
  <c r="D37" i="24"/>
  <c r="C39" i="24"/>
  <c r="C38" i="24"/>
  <c r="C37" i="24"/>
  <c r="K12" i="23" l="1"/>
  <c r="L12" i="23" s="1"/>
  <c r="K37" i="23"/>
  <c r="K36" i="23"/>
  <c r="K33" i="23"/>
  <c r="K32" i="23"/>
  <c r="K31" i="23"/>
  <c r="K30" i="23"/>
  <c r="K29" i="23"/>
  <c r="K28" i="23"/>
  <c r="K27" i="23"/>
  <c r="K25" i="23"/>
  <c r="K24" i="23"/>
  <c r="K23" i="23"/>
  <c r="K22" i="23"/>
  <c r="K21" i="23"/>
  <c r="K20" i="23"/>
  <c r="K19" i="23"/>
  <c r="K16" i="23"/>
  <c r="K15" i="23"/>
  <c r="K28" i="8" l="1"/>
  <c r="K27" i="8"/>
  <c r="K26" i="8"/>
  <c r="K25" i="8"/>
  <c r="K24" i="8"/>
  <c r="K22" i="8"/>
  <c r="K21" i="8"/>
  <c r="K18" i="8"/>
  <c r="K17" i="8"/>
  <c r="K14" i="8"/>
  <c r="K13" i="8"/>
  <c r="L27" i="8" l="1"/>
  <c r="L28" i="8"/>
  <c r="L26" i="8"/>
  <c r="L25" i="8"/>
  <c r="L24" i="8"/>
  <c r="L22" i="8"/>
  <c r="L21" i="8"/>
  <c r="L18" i="8"/>
  <c r="L17" i="8"/>
  <c r="L13" i="8"/>
  <c r="L14" i="8"/>
  <c r="K12" i="8"/>
  <c r="L12" i="8" s="1"/>
</calcChain>
</file>

<file path=xl/comments1.xml><?xml version="1.0" encoding="utf-8"?>
<comments xmlns="http://schemas.openxmlformats.org/spreadsheetml/2006/main">
  <authors>
    <author>Invitado</author>
  </authors>
  <commentList>
    <comment ref="M30" authorId="0" shapeId="0">
      <text>
        <r>
          <rPr>
            <b/>
            <sz val="9"/>
            <color indexed="81"/>
            <rFont val="Tahoma"/>
            <family val="2"/>
          </rPr>
          <t>Invitado:</t>
        </r>
        <r>
          <rPr>
            <sz val="9"/>
            <color indexed="81"/>
            <rFont val="Tahoma"/>
            <family val="2"/>
          </rPr>
          <t xml:space="preserve">
al recoger basura etc</t>
        </r>
      </text>
    </comment>
    <comment ref="N30" authorId="0" shapeId="0">
      <text>
        <r>
          <rPr>
            <b/>
            <sz val="9"/>
            <color indexed="81"/>
            <rFont val="Tahoma"/>
            <family val="2"/>
          </rPr>
          <t>Invitado:</t>
        </r>
        <r>
          <rPr>
            <sz val="9"/>
            <color indexed="81"/>
            <rFont val="Tahoma"/>
            <family val="2"/>
          </rPr>
          <t xml:space="preserve">
al recoger basura etc</t>
        </r>
      </text>
    </comment>
  </commentList>
</comments>
</file>

<file path=xl/comments2.xml><?xml version="1.0" encoding="utf-8"?>
<comments xmlns="http://schemas.openxmlformats.org/spreadsheetml/2006/main">
  <authors>
    <author>Invitado</author>
    <author>x</author>
  </authors>
  <commentList>
    <comment ref="H13" authorId="0" shapeId="0">
      <text>
        <r>
          <rPr>
            <b/>
            <sz val="9"/>
            <color indexed="81"/>
            <rFont val="Tahoma"/>
            <family val="2"/>
          </rPr>
          <t>Invitado:</t>
        </r>
        <r>
          <rPr>
            <sz val="9"/>
            <color indexed="81"/>
            <rFont val="Tahoma"/>
            <family val="2"/>
          </rPr>
          <t xml:space="preserve">
al momento de trabajar el piso se encuentra con humedad lo cual si no se limpia bien puede probocar una caida de igual nivel </t>
        </r>
      </text>
    </comment>
    <comment ref="K20" authorId="1" shapeId="0">
      <text>
        <r>
          <rPr>
            <b/>
            <sz val="9"/>
            <color indexed="81"/>
            <rFont val="Tahoma"/>
            <family val="2"/>
          </rPr>
          <t>MODIFICAR FORMULA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3" authorId="1" shapeId="0">
      <text>
        <r>
          <rPr>
            <b/>
            <sz val="9"/>
            <color indexed="81"/>
            <rFont val="Tahoma"/>
            <family val="2"/>
          </rPr>
          <t>MODIFICAR FORMULA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x</author>
  </authors>
  <commentList>
    <comment ref="K16" authorId="0" shapeId="0">
      <text>
        <r>
          <rPr>
            <b/>
            <sz val="9"/>
            <color indexed="81"/>
            <rFont val="Tahoma"/>
            <family val="2"/>
          </rPr>
          <t>MODIFICAR FORMULA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x</author>
  </authors>
  <commentList>
    <comment ref="K12" authorId="0" shapeId="0">
      <text>
        <r>
          <rPr>
            <b/>
            <sz val="9"/>
            <color indexed="81"/>
            <rFont val="Tahoma"/>
            <family val="2"/>
          </rPr>
          <t>MODIFICAR FORMULA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MODIFICAR FORMULA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x</author>
  </authors>
  <commentList>
    <comment ref="K12" authorId="0" shapeId="0">
      <text>
        <r>
          <rPr>
            <b/>
            <sz val="9"/>
            <color indexed="81"/>
            <rFont val="Tahoma"/>
            <family val="2"/>
          </rPr>
          <t>MODIFICAR FORMULA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x</author>
  </authors>
  <commentList>
    <comment ref="K17" authorId="0" shapeId="0">
      <text>
        <r>
          <rPr>
            <b/>
            <sz val="9"/>
            <color indexed="81"/>
            <rFont val="Tahoma"/>
            <family val="2"/>
          </rPr>
          <t>MODIFICAR FORMULA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4" authorId="0" shapeId="0">
      <text>
        <r>
          <rPr>
            <b/>
            <sz val="9"/>
            <color indexed="81"/>
            <rFont val="Tahoma"/>
            <family val="2"/>
          </rPr>
          <t>MODIFICAR FORMULA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MODIFICAR FORMULA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MODIFICAR FORMULA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<sst xmlns="http://schemas.openxmlformats.org/spreadsheetml/2006/main" count="1890" uniqueCount="780">
  <si>
    <t>IDENTIFICACIÓN DE PELIGROS Y EVALUACIÓN DE RIESGOS (IPER)</t>
  </si>
  <si>
    <t>EVALUACIÓN DE RIESGOS</t>
  </si>
  <si>
    <t>MEDIDAS DE CONTROL</t>
  </si>
  <si>
    <t xml:space="preserve">Descripción de la Tarea </t>
  </si>
  <si>
    <t>Maquinaria, herramienta y/o materiales y equipos a utilizar</t>
  </si>
  <si>
    <t>Riesgos implicados (Ref. NCh. 436)</t>
  </si>
  <si>
    <t>Ev. Riesgo Inicial</t>
  </si>
  <si>
    <t>Criticidad Inicial</t>
  </si>
  <si>
    <t>Medidas Correctivas</t>
  </si>
  <si>
    <t>Responsable de aplicación y/o control de medidas correctivas</t>
  </si>
  <si>
    <t>Documento de Control</t>
  </si>
  <si>
    <t>C</t>
  </si>
  <si>
    <t>P</t>
  </si>
  <si>
    <t>VEP</t>
  </si>
  <si>
    <t>Esguinces, fracturas, cortes profundos, conjuntivitis química, desgarros, quemaduras tercer grado, otros.</t>
  </si>
  <si>
    <t>Enfermedad Profesional</t>
  </si>
  <si>
    <t>Peligro</t>
  </si>
  <si>
    <t>Causas inmediatas</t>
  </si>
  <si>
    <t>Causas Básicas</t>
  </si>
  <si>
    <t>prevención de riesgos</t>
  </si>
  <si>
    <t>movimiento repetitivo</t>
  </si>
  <si>
    <t>golpeado contra</t>
  </si>
  <si>
    <t>golpeado por</t>
  </si>
  <si>
    <t>caida de igual nivel</t>
  </si>
  <si>
    <t>motivación inadecuada</t>
  </si>
  <si>
    <t>Lugar</t>
  </si>
  <si>
    <t>Utilización de computadores</t>
  </si>
  <si>
    <t>instalaciones electricas inadecuadas</t>
  </si>
  <si>
    <t>inexistencia de procedimiento de inspección para detectar condiciones inseguras</t>
  </si>
  <si>
    <t>administración/ prevención de riesgos</t>
  </si>
  <si>
    <t>docente</t>
  </si>
  <si>
    <t>tolerable/ leve</t>
  </si>
  <si>
    <t>N/A</t>
  </si>
  <si>
    <t>Tolerable/ leve</t>
  </si>
  <si>
    <t>tolerable / leve</t>
  </si>
  <si>
    <t>Docentes formación técnica ( electronica)</t>
  </si>
  <si>
    <t>Fabricación y prueba de circuitos ( ejem: 9/32, 9/24)</t>
  </si>
  <si>
    <t>corte</t>
  </si>
  <si>
    <t>equipos en condiciones deficientes</t>
  </si>
  <si>
    <t>sobreesfuerzo</t>
  </si>
  <si>
    <t>establecer programa de inspecciones a equipos e instalación (para evitar condiciones inseguras)</t>
  </si>
  <si>
    <t>Taller electrónica</t>
  </si>
  <si>
    <t xml:space="preserve">Electrocución </t>
  </si>
  <si>
    <t>inhalación de humos</t>
  </si>
  <si>
    <t>uso inadecuado de herramienta</t>
  </si>
  <si>
    <t>cables en mal estado</t>
  </si>
  <si>
    <t>no recibir instrucción de trabajo</t>
  </si>
  <si>
    <t xml:space="preserve">operar sin autorización </t>
  </si>
  <si>
    <t>ventilación inadecuada</t>
  </si>
  <si>
    <t>no existe procedimiento de como operar cautin</t>
  </si>
  <si>
    <t>no utilizar epp</t>
  </si>
  <si>
    <t>Utilización de cautin</t>
  </si>
  <si>
    <t>personal nosabe forma correcta de operar con cautin</t>
  </si>
  <si>
    <t>Moderado/ serio</t>
  </si>
  <si>
    <t>posturas forzadas</t>
  </si>
  <si>
    <t>desgaste de herramienta por uso</t>
  </si>
  <si>
    <t>orden y limpiesa deficiente</t>
  </si>
  <si>
    <t>contacto con ( elemento punzante)</t>
  </si>
  <si>
    <t>herramientas de trabajo ( alicates, atornilladores)</t>
  </si>
  <si>
    <t>operar a velocidad inadecuada</t>
  </si>
  <si>
    <t>usar herramienta en mal estado</t>
  </si>
  <si>
    <t xml:space="preserve">mantenimiento inadecuado de herramientas </t>
  </si>
  <si>
    <t>documentos de inspección inexistentes</t>
  </si>
  <si>
    <t>exposición a ( proyección de particulas)</t>
  </si>
  <si>
    <t>desconosimiento de procedimiento de trabajo</t>
  </si>
  <si>
    <t>exposición a ( ruido )</t>
  </si>
  <si>
    <t>no utilizar protección auditiva</t>
  </si>
  <si>
    <t>no utilizar epp ( antiparras ermeticas )</t>
  </si>
  <si>
    <t>falta de equipos de protección personal</t>
  </si>
  <si>
    <t>no existe procedimiento de como operar con taladro</t>
  </si>
  <si>
    <t>desconosimiento de forma correcta de trabajar</t>
  </si>
  <si>
    <t xml:space="preserve">esmeril angular </t>
  </si>
  <si>
    <t>Exposición a ( ruido)</t>
  </si>
  <si>
    <t>exposición a ( proyección de particulas incandesentes)</t>
  </si>
  <si>
    <t>inexistencia de procedimiento con esmeril</t>
  </si>
  <si>
    <t xml:space="preserve">electrocución </t>
  </si>
  <si>
    <t>mantenimiento inadecuado</t>
  </si>
  <si>
    <t xml:space="preserve"> operar  equipos en mal estado</t>
  </si>
  <si>
    <t>personal no es informado sobre uso correcto de esmeril</t>
  </si>
  <si>
    <t>moderado / serio</t>
  </si>
  <si>
    <t>acido ferrico</t>
  </si>
  <si>
    <t>contacto con  ( acido ferrico)</t>
  </si>
  <si>
    <t>procedimientos inadecuados o inexistentes</t>
  </si>
  <si>
    <t>manipular sin equipos de protección personal</t>
  </si>
  <si>
    <t>personal no ha sido capacitado en el uso del cloruro ferrico</t>
  </si>
  <si>
    <t>establecer programa de inspeccion a equipos de trabajo</t>
  </si>
  <si>
    <t>taller de electrónica</t>
  </si>
  <si>
    <t>golpeado contra (estructuras)</t>
  </si>
  <si>
    <t>no prestar atención a tarea que se este asiendo</t>
  </si>
  <si>
    <t>orden y aseo deficientes</t>
  </si>
  <si>
    <t>generar procedimientos y capacitar al personal sobre forma correcta de operar con cautin</t>
  </si>
  <si>
    <t>el uso de cautin se autorizara solamente por jefe de taller</t>
  </si>
  <si>
    <t>prevención de riesgos/ docente</t>
  </si>
  <si>
    <t>amago</t>
  </si>
  <si>
    <t>generar capacitación en el uso del extintor</t>
  </si>
  <si>
    <t>utilizar equipo de protección personal ( guantes de terminasiones o flex pu)</t>
  </si>
  <si>
    <t xml:space="preserve">establecer programa de inspecciones para herramientas </t>
  </si>
  <si>
    <t>realizar capacitación uso de herramientas manuales</t>
  </si>
  <si>
    <t>esmeril angular con disco de corte</t>
  </si>
  <si>
    <t>mantener buen estado de orden y limpiesa</t>
  </si>
  <si>
    <t>usar equipos de protección personal ( antiparras ermeticas y protección auditiva)</t>
  </si>
  <si>
    <t>capacitar en el uso adecuado de la protección auditiva</t>
  </si>
  <si>
    <t>docencia</t>
  </si>
  <si>
    <t>prevención de riesgos/ docencia</t>
  </si>
  <si>
    <t>solicitar a mutual evaluación de ruido</t>
  </si>
  <si>
    <t>generar procedimiento sobre la forma correcta de operar con esmeril</t>
  </si>
  <si>
    <t>el uso de esmeril sera autorizado solo por jefe de taller</t>
  </si>
  <si>
    <t>mantener una ventilación adecuada para disminuir concentración de contaminantes</t>
  </si>
  <si>
    <t>generar procedimiento sobre forma correcta de trabajar con acido ferrico</t>
  </si>
  <si>
    <t>capacitar a personal en uso de acido ferrico</t>
  </si>
  <si>
    <t>mantener un adecuado orden y aseo</t>
  </si>
  <si>
    <t>prestar atención en el desplazamiento al interior del taller</t>
  </si>
  <si>
    <t>no dejar cautin en soporte</t>
  </si>
  <si>
    <t>operar equipo en malas condiciones</t>
  </si>
  <si>
    <t>Seran catalogadas como Enfermedades Profesionales todas aquellas que este insertas en el decreto N°109. Neumoconiosis, hipoacusia (sordera profesional), dermatitis profesional, intoxicaciones, cánceres cutáneos, otros.</t>
  </si>
  <si>
    <t>PAUTA DE EVALUACIÓN DE ACIDENTABILIDAD</t>
  </si>
  <si>
    <t>TABLA DE ACIDENTABILIDAD</t>
  </si>
  <si>
    <t>Acidentes Leves</t>
  </si>
  <si>
    <t>Acidentes Medias</t>
  </si>
  <si>
    <t>Acidentes Graves</t>
  </si>
  <si>
    <t>Acidentes Fatales</t>
  </si>
  <si>
    <t>Sera coinsiderado como Acidentes Graves todos aquellos que impliquen perida de alguna extremidad, fracturas, equipo de rescate. En caso de ocurrir un Acidente Grave o fatal se debera acordonar el area impidiendo que el area afectada selebantada por los Organismos fiscalizadores ya sea Servicio Nacional de Salud o en su efecto Inspectión del Trabajo.</t>
  </si>
  <si>
    <t>Muerte inmediata, muerte post accidente. En caso de ocurrir un Acidente Grave o fatal se debera acordonar el area impidiendo que el area afectada selebantada por los Organismos fiscalizadores ya sea Servicio Nacional de Salud o en su efecto Inspectión del Trabajo.</t>
  </si>
  <si>
    <t>CLASIFICACIÓN DE LOS ACCIDENTES</t>
  </si>
  <si>
    <t>utilizar el equipo de protección personal ( guantes dielectricos y zapatos dielectricos)</t>
  </si>
  <si>
    <t>capacitar al personal sobre riesgos eléctricos</t>
  </si>
  <si>
    <t>se mantendra extintor tipo PQS multiproposito y/o de co2 para controlar inicio de amago</t>
  </si>
  <si>
    <t>no utilizar equipo de protección personal</t>
  </si>
  <si>
    <t>utilizar el equipo de proteción personal</t>
  </si>
  <si>
    <t>sobre esfuerso</t>
  </si>
  <si>
    <t>manipular enchufes en mal estado</t>
  </si>
  <si>
    <t>caida de objetos</t>
  </si>
  <si>
    <t>caida a igual nivel</t>
  </si>
  <si>
    <t>golpeado contra ( inmueble)</t>
  </si>
  <si>
    <t xml:space="preserve">posturas forzadas </t>
  </si>
  <si>
    <t>metodos de inspecciòn inadecuados</t>
  </si>
  <si>
    <t>falta de equipos de extinción</t>
  </si>
  <si>
    <t>orden y aseo deficiente</t>
  </si>
  <si>
    <t>incendio</t>
  </si>
  <si>
    <t xml:space="preserve">inspecciónes inadecuadas </t>
  </si>
  <si>
    <t xml:space="preserve">falta de equipos de extinción </t>
  </si>
  <si>
    <t>equipos de extinción en mal estado</t>
  </si>
  <si>
    <t>personal no sabe como operar extinción</t>
  </si>
  <si>
    <t>enchufes sobre cargados</t>
  </si>
  <si>
    <t>almacenamiento inadecuado</t>
  </si>
  <si>
    <t>almacenamiento sobrecargado</t>
  </si>
  <si>
    <t>protección de almacenamiento inexistente</t>
  </si>
  <si>
    <t>movimiento repetitivo (ergonomico )</t>
  </si>
  <si>
    <t>trabajar a velocidades inseguras</t>
  </si>
  <si>
    <t>adoptar posiciones inseguras</t>
  </si>
  <si>
    <t>generar capacitación sobre riesgos ergonometricos</t>
  </si>
  <si>
    <t>no prestar atenciòn a la tarea que se esta ejecutando</t>
  </si>
  <si>
    <t>caida a distinto nivel</t>
  </si>
  <si>
    <t xml:space="preserve">manipular enchufes energizados </t>
  </si>
  <si>
    <t>Glosario técnico</t>
  </si>
  <si>
    <t>personal capacitado solamente podra reparar enchufes y equipos en mal estado</t>
  </si>
  <si>
    <t>mantener cantida suficiente de extintores para disminuir el riesgo de amago o incendio</t>
  </si>
  <si>
    <t>prevencón de riesgos / administrador</t>
  </si>
  <si>
    <t>prevención de riesgos / administrador</t>
  </si>
  <si>
    <t>establecer un programa de inspecciones y mantención a equipos energizados y equipos de extinción</t>
  </si>
  <si>
    <t>capacitar a docente en el uso adecuado del extintor</t>
  </si>
  <si>
    <t>para almacenar objetos en altura se realizara mediante escala tipo tijera</t>
  </si>
  <si>
    <t xml:space="preserve">capacitar a docente sobre el manejo manual de carga ( ley 20001 y D.S. 63 ) </t>
  </si>
  <si>
    <t>prevención de riesgos / docente</t>
  </si>
  <si>
    <t>prevención de riesgos / mutual</t>
  </si>
  <si>
    <t xml:space="preserve">mantener orden y aseo adecuado </t>
  </si>
  <si>
    <t xml:space="preserve">generar pausas activas durante clase de a lo menos 5 min. Cada 20 min. De digitación </t>
  </si>
  <si>
    <t>falta de iluminación</t>
  </si>
  <si>
    <t xml:space="preserve">iluminación deficiente </t>
  </si>
  <si>
    <t>establecer un programa de inspección a sistema de iluminación</t>
  </si>
  <si>
    <t>docente / personal externo</t>
  </si>
  <si>
    <t>operar sin autorización</t>
  </si>
  <si>
    <t>equipos en malas condicciones</t>
  </si>
  <si>
    <t>metodo de trabajo inadecuado</t>
  </si>
  <si>
    <t>operar sin equipos de protección personal</t>
  </si>
  <si>
    <t>procedimiento de trabajo inexistente</t>
  </si>
  <si>
    <t>falta de extintores</t>
  </si>
  <si>
    <t>personal no sabe como operar equipos electricos</t>
  </si>
  <si>
    <t>contacto con elemento punzante</t>
  </si>
  <si>
    <t>sobre esfuerzo</t>
  </si>
  <si>
    <t>Heridas leves, cortes superficiales, material particulado en ojos, contusiones, lumbalgias, irritación ocular, conjuntivitis actínica, quemaduras primer grado, quemaduras segundo grado, dolores musculares, otros.</t>
  </si>
  <si>
    <t>trabajar a velocidades inadecuadas</t>
  </si>
  <si>
    <t xml:space="preserve">herramientas en malas condicciones </t>
  </si>
  <si>
    <t>no usar equipo de protección personal</t>
  </si>
  <si>
    <t>mantenimiento inadecuado de herramientas</t>
  </si>
  <si>
    <t>desgaste normal por uso de esta</t>
  </si>
  <si>
    <t>documento de inspección inexistente</t>
  </si>
  <si>
    <t>exposición a ( proyección de particulas )</t>
  </si>
  <si>
    <t>manipulación y perforaciones con taladro</t>
  </si>
  <si>
    <t>inexistencia de procedimiento de levantamiento manual de cargas</t>
  </si>
  <si>
    <t>generar procedimiento sobre forma correcta de trabajar con taladro y de levantamiento manual de cargas</t>
  </si>
  <si>
    <t>inexistencia de procedimiento sobre levantamiento manual de cargas</t>
  </si>
  <si>
    <t>contacto con equipos energizados   (electrocución)</t>
  </si>
  <si>
    <t xml:space="preserve">falta de equipos de protección personal </t>
  </si>
  <si>
    <t>inexistencia de procedimiento sobre como operar con taladro</t>
  </si>
  <si>
    <t>desconosimiento de forma correcta de trabajar con taladro</t>
  </si>
  <si>
    <t>exposición a  (proyección de particulas incandecentes)</t>
  </si>
  <si>
    <t>exposición a  (ruido)</t>
  </si>
  <si>
    <t>desconosimiento de como operar con extintor</t>
  </si>
  <si>
    <t>exposición a (ruido )</t>
  </si>
  <si>
    <t>operar con equipos en malas condicciones</t>
  </si>
  <si>
    <t>inspecciones inadecuadas a esmeril</t>
  </si>
  <si>
    <t>retirar protección de esmeril angular</t>
  </si>
  <si>
    <t xml:space="preserve">mantenimiento inadecuado </t>
  </si>
  <si>
    <t>personal no conose forma correcta de operar con esmeril</t>
  </si>
  <si>
    <t>taller de electricidad</t>
  </si>
  <si>
    <t>caida a igual o distinto nivel</t>
  </si>
  <si>
    <t>golpeado contra (estructuras, inmueble)</t>
  </si>
  <si>
    <t>orden y limpieza inadecuado</t>
  </si>
  <si>
    <t>no prestar atención a la tarea que se esta realizando</t>
  </si>
  <si>
    <t>correr al interior de taller</t>
  </si>
  <si>
    <t>generar procedimiento de trabajo con equipos electricos</t>
  </si>
  <si>
    <t>prevención de riesgos / docencia</t>
  </si>
  <si>
    <t>capacitar a personal en uso de extintor</t>
  </si>
  <si>
    <t>establecer programa de inspecciones a herramientas para evitar condiciones inseguras</t>
  </si>
  <si>
    <t>generar procedimiento para trabajos con alicates etc…</t>
  </si>
  <si>
    <t>Herramientas de trabajo (alicates, atornilladores)</t>
  </si>
  <si>
    <t>se debera utilizar antiparras hermeticas para evitar proyección de material</t>
  </si>
  <si>
    <t>exposición a (proyección de particulas)</t>
  </si>
  <si>
    <t>generar procedimiento de levantamiento manual de carga y como trabajar con taladro</t>
  </si>
  <si>
    <t>contacto con equipo energizado (electrocución)</t>
  </si>
  <si>
    <t>inexistencia de inspecciones a taladro</t>
  </si>
  <si>
    <t>se debera utilizar protección auditiva y antiparras hermeticas al igual que guantes dielectricos</t>
  </si>
  <si>
    <t>establecer programa de inspecciones a taladro para evitar condicciones inseguras</t>
  </si>
  <si>
    <t>inexistencia de inspecciones a esmeril</t>
  </si>
  <si>
    <t>capacitar al personal en el procedimiento de trabajo seguro</t>
  </si>
  <si>
    <t>no utilizar protección auditiva y ocular</t>
  </si>
  <si>
    <t>operar con equipos en malas condiciones</t>
  </si>
  <si>
    <t>intolerable / critico</t>
  </si>
  <si>
    <t>establecer un programa de inspecciones a esmeril para evitar condiciones inseguras</t>
  </si>
  <si>
    <t>reparar equipos mientras estan energizados</t>
  </si>
  <si>
    <t>se debera utilizar equipos de proteccion personal completo ( p. auditiva, antiparras, guantes dielectricos y careta facial)</t>
  </si>
  <si>
    <t>generar procedimiento de trabajo seguro y capacitar en el uso de  esmeril angular</t>
  </si>
  <si>
    <t>capacitar sobre el uso correcto de protección auditiva</t>
  </si>
  <si>
    <t>capacitar a personal en el levantamiento manual de cargas y el uso de p. auditivo</t>
  </si>
  <si>
    <t>el mantenimiento de los equipos los ara solamente personal capacitado en la materia</t>
  </si>
  <si>
    <t>docencia / personal externo</t>
  </si>
  <si>
    <t>se debera mantener un adecuado orden y limpieza</t>
  </si>
  <si>
    <t>el movimiento del esmeril debe ser bajo el nivel de hombros para evitar sobre esfuerzo</t>
  </si>
  <si>
    <t>establecer un programa de inspeciones a escala tipo tijera</t>
  </si>
  <si>
    <t>permisivo ( exeso de confianza)</t>
  </si>
  <si>
    <t>no prestar atención a la tarea que se esta ejecutando</t>
  </si>
  <si>
    <t xml:space="preserve">se prohibe el uso de aparatos domesticos (mp4, mp3 y celulares) que puedan desviar la atención </t>
  </si>
  <si>
    <t xml:space="preserve">golpeado por </t>
  </si>
  <si>
    <t>colocar pestañas a orillas de muebles para evitar caida de objetos</t>
  </si>
  <si>
    <t>la persona no sabe el uso correcto de las herramientas de trabajo</t>
  </si>
  <si>
    <t>exposición a (ruido)</t>
  </si>
  <si>
    <t>trabajar sin el equipo de protección personal ( guantes dielectricos, tapones auditivos)</t>
  </si>
  <si>
    <t>metodos de trabajos inadecuados</t>
  </si>
  <si>
    <t>personal no sabe la forma correcta de trabajar</t>
  </si>
  <si>
    <t>contacto con equipo energizado (electrocutación)</t>
  </si>
  <si>
    <t>orden y limpieza deficiente</t>
  </si>
  <si>
    <t>para manipular equipos eléctricos se debera utilizar guantes dielectricos</t>
  </si>
  <si>
    <t>trabajar a velocidad insegura</t>
  </si>
  <si>
    <t>mantenimiento inadecuado de equipos (compresor)</t>
  </si>
  <si>
    <t>contacto con (elemento punzante)</t>
  </si>
  <si>
    <t>golpeado por (herramientas)</t>
  </si>
  <si>
    <t>exposición a (material proyectado)</t>
  </si>
  <si>
    <t>procedimientos inadecuados de trabajo</t>
  </si>
  <si>
    <t>utilizar herramientas en malas condiciones</t>
  </si>
  <si>
    <t>desgaste normal de herramientas por uso</t>
  </si>
  <si>
    <t>no utilizar el equipo de protección personal (guantes dieléctricos, antiparras hermeticas)</t>
  </si>
  <si>
    <t>trabajar sin el equipo de protección personal ( guantes dieléctricos, antiparras hermeticas)</t>
  </si>
  <si>
    <t>desgate normal de herramientas por uso</t>
  </si>
  <si>
    <t>inspecciones inadecuadas a herramientas</t>
  </si>
  <si>
    <t>caida a mismo nivel</t>
  </si>
  <si>
    <t>caida de objetos en altura</t>
  </si>
  <si>
    <t>orden y limpiesa inadecuado</t>
  </si>
  <si>
    <t>no prestar atención en el desplazamiento al interior del taller</t>
  </si>
  <si>
    <t>no utilizar el equipo de protección personal (tapones auditivos)</t>
  </si>
  <si>
    <t>contacto con equipos energizados (electrocutación)</t>
  </si>
  <si>
    <t>establecer un programa de inspecciones al lugar de almacenamiento (debe contar con un sistema que impida la caida de materiales)</t>
  </si>
  <si>
    <t>mantener cantida suficiente de extintores para disminuir el riesgo de amago o incendio (D.S. 594)</t>
  </si>
  <si>
    <t xml:space="preserve">falta de iluminación </t>
  </si>
  <si>
    <t>metodos de inspección inadecuados</t>
  </si>
  <si>
    <t>iluminación deficiente</t>
  </si>
  <si>
    <t>manipular equipo en malas condiciones</t>
  </si>
  <si>
    <t>al momento de ingresar al taller se debera hacer con epp completo ( guantes, t. auditivos, antiparras hermeticas y zapatos de seguridad)</t>
  </si>
  <si>
    <t>establecer programa de inspección a equipos de trabajo para evitar condicciones inseguras</t>
  </si>
  <si>
    <t>establecer un procedimiento de trabajo con compresor</t>
  </si>
  <si>
    <t>se debera mantener un adecuado orden y limpiesa antes y despues del ingreso al taller de neumatica</t>
  </si>
  <si>
    <t>establecer programa de inspección a herramientas para evitar condicciones inseguras</t>
  </si>
  <si>
    <t>establecer un programa de inspecciones a herramientas para evitar condicciones inseguras</t>
  </si>
  <si>
    <t>inexistencia de procedimientos de trabajo</t>
  </si>
  <si>
    <t>al manipular herramientas manuales se debera hacer bajo el nivel de ombros para evitar posturas forzadas</t>
  </si>
  <si>
    <t>almacenamientos inadecuados</t>
  </si>
  <si>
    <t>equipos en malas condiciones</t>
  </si>
  <si>
    <t>establecer procedimiento de trabajo y capacitar en el uso adecuado de herramientas manuales</t>
  </si>
  <si>
    <t xml:space="preserve">prevención de riesgos </t>
  </si>
  <si>
    <t>golpeado contra (compresor y estructuras)</t>
  </si>
  <si>
    <t xml:space="preserve">personal no conose la forma correcta de trabajar </t>
  </si>
  <si>
    <t>establecer procedimiento de trabajo con herramientas manuales y capacitar en el uso correcto de ellas</t>
  </si>
  <si>
    <t>capacitar al personal en el uso a decuado de la protección auditiva</t>
  </si>
  <si>
    <t>se prohibe el uso de aparatos domesticos ( mp3, mp4 y celulares) al interior del taller</t>
  </si>
  <si>
    <t xml:space="preserve"> se debera mantener la cantidad de extintores adecuados en taller y se capacitara a docente en el uso y manejo correcto de equipos de extinción </t>
  </si>
  <si>
    <t xml:space="preserve">establecer procedimiento de almacenamiento de material </t>
  </si>
  <si>
    <t>capacitar al personal en el levantamiento manual de cargas</t>
  </si>
  <si>
    <t>AUXILIARES</t>
  </si>
  <si>
    <t>No docentes auxiliares</t>
  </si>
  <si>
    <t>inhalación de gases (cloro)</t>
  </si>
  <si>
    <t>metodos de trabajo inadecuados</t>
  </si>
  <si>
    <t>trabajar sin equipos de protección personal</t>
  </si>
  <si>
    <t>trabajador no conose la forma correcta de operar</t>
  </si>
  <si>
    <t>procedimientos de trabajo inexistentes</t>
  </si>
  <si>
    <t>no existe capacitación sobre posturas correctas</t>
  </si>
  <si>
    <t>inhalación de polvo (silice libre cristalizada</t>
  </si>
  <si>
    <t xml:space="preserve">sobre esfuerzo </t>
  </si>
  <si>
    <t>golpeado contra (inmueble)</t>
  </si>
  <si>
    <t>no utilizar protección respiratoria</t>
  </si>
  <si>
    <t>no existe capacitación sobre protección respiratoria</t>
  </si>
  <si>
    <t>no existe procedimiento de trabajo seguro</t>
  </si>
  <si>
    <t>inexistencia de procedimiento de trabajo seguro</t>
  </si>
  <si>
    <t>inexistencia de capacitación sobre posturas adecuadas</t>
  </si>
  <si>
    <t>inesxistencia de capacitación sobre posturas adecuadas</t>
  </si>
  <si>
    <t>levantar pesos incorrectamente</t>
  </si>
  <si>
    <t>falta de equipos de protección personal (rodillera de goma)</t>
  </si>
  <si>
    <t>inexistencia de capacitación sobre manejo manual de materiales</t>
  </si>
  <si>
    <t>reinstruir a trabajador</t>
  </si>
  <si>
    <t>generar procedimientos de trabajo seguro</t>
  </si>
  <si>
    <t>trabajador no conose la forma correcta de trabajar</t>
  </si>
  <si>
    <t>capacitar sobre agentes quimicos</t>
  </si>
  <si>
    <t>se debera utilizar el equipo de protección personal</t>
  </si>
  <si>
    <t>generar procedimiento de trabajo seguro</t>
  </si>
  <si>
    <t>generar pausas activas de 5 min. Donde se realizaran ejercicios corporales</t>
  </si>
  <si>
    <t>cordinar capacitación con organismo administrador (sobre posturas adecuadas)</t>
  </si>
  <si>
    <t>capacitar en el uso adecuado de la protección respiratoria y se debera utilizar siempre que se requiera</t>
  </si>
  <si>
    <t>exposición a radiación UV</t>
  </si>
  <si>
    <t>falta de blokeador solar</t>
  </si>
  <si>
    <t>se debera prestar atención por donde se desplazan para asi evitar caidas</t>
  </si>
  <si>
    <t>auxiliares</t>
  </si>
  <si>
    <t>se debera prestar atención a la tarea que se este ejecutando</t>
  </si>
  <si>
    <t>generar capacitación sobre el manejo manual de cargas</t>
  </si>
  <si>
    <t>contacto con utilies de aseo</t>
  </si>
  <si>
    <t xml:space="preserve">se debera prestar atención a la tarea que se esta ejecutando </t>
  </si>
  <si>
    <t xml:space="preserve">el uso de blokeador sera obligatorio durante la exposición a radiación uv igual que gorro </t>
  </si>
  <si>
    <t>contacto con utiles de aseo</t>
  </si>
  <si>
    <t>contacto con (elemento caliente)</t>
  </si>
  <si>
    <t>caidas a igual nivel</t>
  </si>
  <si>
    <t>explosión</t>
  </si>
  <si>
    <t>contacto con equipos energizados (electrocución)</t>
  </si>
  <si>
    <t>riesgos biologicos</t>
  </si>
  <si>
    <t>no prestar atención a la tarea que se ésta realizando</t>
  </si>
  <si>
    <t>manipular equipos energizados con las manos humedas</t>
  </si>
  <si>
    <t xml:space="preserve">metodos de trabajo inadecuados </t>
  </si>
  <si>
    <t>personal no ha sido capacitado en la forma correcta de trabajar</t>
  </si>
  <si>
    <t>piso humedo</t>
  </si>
  <si>
    <t>no utilizar equipos de protección personal ( guantes de latex, zapatos antideslizantes, pechera y mascarilla medio rostro)</t>
  </si>
  <si>
    <t>mantenimiento inadecuado de instalación de gas</t>
  </si>
  <si>
    <t xml:space="preserve">falta de equipos de extinsión </t>
  </si>
  <si>
    <t>falta de equipo de isaje</t>
  </si>
  <si>
    <t>procedimiento de isaje inexistente</t>
  </si>
  <si>
    <t>personal no sabe como desarrollar trabajo</t>
  </si>
  <si>
    <t>intolerable / serio</t>
  </si>
  <si>
    <t>se debera mantener un adecuado orden y limpiesa</t>
  </si>
  <si>
    <t>capacitar a personal en el uso adecuado del extintor</t>
  </si>
  <si>
    <t xml:space="preserve">generar procedimiento de trabajo seguro </t>
  </si>
  <si>
    <t>orden y aseo inadecuado</t>
  </si>
  <si>
    <t>cordinar capacitación con organismo administrador sobre posturas correctas</t>
  </si>
  <si>
    <t>capacitar al personal en el levantamiento manual de cargas (D.S. 63 y ley 20001)</t>
  </si>
  <si>
    <t>se debera utilizar el equipo de protección personal siempre que se encuentre expuesto al riesgo</t>
  </si>
  <si>
    <t>capacitar en el uso adecuado de los epp</t>
  </si>
  <si>
    <t>prevención de riesgos / personal de cacino</t>
  </si>
  <si>
    <t>establecer programa de inspecciones para equipos de trabajo (esmeril)</t>
  </si>
  <si>
    <t>capacitar al personal en el uso adecuado de la protección auditiva</t>
  </si>
  <si>
    <t>generar procedimiento de almacenamiento e isaje de material y capacitar a personal sobre este</t>
  </si>
  <si>
    <t>la elevación de cargas se realizara con el apoyo de escala tipo tijera o fija</t>
  </si>
  <si>
    <t>contacto con (elemento cortante)</t>
  </si>
  <si>
    <t>mantenimiento inadecuado de las instalaciones eléctricas</t>
  </si>
  <si>
    <t>establecer un programa de inspecciones a equipos de extinción, instalaciones de gas, instalaciones eléctricas y señaleticas para evitar condicciones inseguras</t>
  </si>
  <si>
    <t>se debera mantener una ventilación adecuada para disminuir concentración de contaminantes</t>
  </si>
  <si>
    <t>personal casino</t>
  </si>
  <si>
    <t>establecer procedimiento de trabajo para mantención de enchufes en mal estado</t>
  </si>
  <si>
    <t xml:space="preserve">establecer un programa de desinsectación y desratización </t>
  </si>
  <si>
    <t>Riesgos</t>
  </si>
  <si>
    <t>es la probabilidad de que en una actividad ocurra un evento no deseado o perdida (relacionado con la toma de desiciones)</t>
  </si>
  <si>
    <t>fuente, situación, agente o acto, con la capacidad de producir daño a laspersonas o perdida a los bienes materiales</t>
  </si>
  <si>
    <t>Accidente de trabajo art 5 ley 16744</t>
  </si>
  <si>
    <t>toda lesion que una persona sufra a causa o con ocación de su trabajo y que le produsca incapacidad o la muerte</t>
  </si>
  <si>
    <t>tiene relación con el desarrollo de sus labores</t>
  </si>
  <si>
    <t>no tiene relación con el desarrollo de sus labores</t>
  </si>
  <si>
    <t>Enfermedad profesional art 7 ley 16744</t>
  </si>
  <si>
    <t>es la que se produce de manera directa por el ejercicio de la profesión o el trabajo que realice la persona que le produsca incapacidad o la muerte</t>
  </si>
  <si>
    <t>radican tanto en las personas que son los (factores personales), como en el ambiente, equipo, materiales y/o metodos de trabajo que son los (factores técnicos o de trabajo)</t>
  </si>
  <si>
    <t>explican el por que de las acciones inseguras, por que las personas no actuan como deben (no sabe, no quiere, no puede)</t>
  </si>
  <si>
    <t>permiten que existan condiciones inseguras en el trabajo</t>
  </si>
  <si>
    <t>Acción insegura</t>
  </si>
  <si>
    <t>Factores técnicos o de trabajo</t>
  </si>
  <si>
    <t>Factores personal</t>
  </si>
  <si>
    <t>Causa basica</t>
  </si>
  <si>
    <t>Equipo de protección personal (epp)</t>
  </si>
  <si>
    <t>Con ocasión</t>
  </si>
  <si>
    <t>A causa</t>
  </si>
  <si>
    <t>todo acto u omision que comete el trabajador, que lo desvia de la manera aceptada como correcta y segura para desarrollar una actividad o trabajo</t>
  </si>
  <si>
    <t>Condición insegura</t>
  </si>
  <si>
    <t>situación o condición de riesgo que se a creado en el lugar de trabajo</t>
  </si>
  <si>
    <t>reinstruir a trabajador DS 40 ART 21</t>
  </si>
  <si>
    <t>Valor esperado de perdida (vep)</t>
  </si>
  <si>
    <t>valor numerico que se le da a la evaluación de riesgos</t>
  </si>
  <si>
    <t xml:space="preserve">nombre con el que se clasifica el riesgo de una actividad en base a la evaluación de riesgo conciderando consecuencia y probabilidad </t>
  </si>
  <si>
    <t>Criticidad inicial</t>
  </si>
  <si>
    <t>Criticidad residual</t>
  </si>
  <si>
    <t>nombre con el que se clasifica el riesgo de una actividad luego de la evaluación de riesgo y las medidas correctivas que se toman para disminuir la criticidad inicial</t>
  </si>
  <si>
    <t>efectos del riesgo que pueden recaer sobre la persona o material</t>
  </si>
  <si>
    <t>es la probabilidad de que un incidente ocurra</t>
  </si>
  <si>
    <t>Probabilidad</t>
  </si>
  <si>
    <t>Consecuencia</t>
  </si>
  <si>
    <t>seguro social contra accidentes de trabajo y enfermedades profesionales</t>
  </si>
  <si>
    <t>Decreto supremo 594</t>
  </si>
  <si>
    <t>Ley 16.744</t>
  </si>
  <si>
    <t>Decreto supremo 109</t>
  </si>
  <si>
    <t>Decreto supremo 369</t>
  </si>
  <si>
    <t>revision, control y mantención de extintores</t>
  </si>
  <si>
    <t>Decreto supremo 40</t>
  </si>
  <si>
    <t>Ley 20123</t>
  </si>
  <si>
    <t xml:space="preserve">regula el trabajo en regimen de subcontratación </t>
  </si>
  <si>
    <t>Decreto supremo 101</t>
  </si>
  <si>
    <t>aprueba el reglamento sobre la prevención de riesgos profesionales</t>
  </si>
  <si>
    <t>aprueba el reglamento sobre la calificación de los accidentes de trabajo y enfermedades profesionales</t>
  </si>
  <si>
    <t>aprueba el reglamento para la aplicación de la ley 16.744</t>
  </si>
  <si>
    <t>elemento de apoyo destinado aser utilizado por los trabajadores para protegerlos de uno o varios riesgos que amenacen su salud</t>
  </si>
  <si>
    <t xml:space="preserve">ordenanza general de urbanismo y contrucción </t>
  </si>
  <si>
    <t>OGUC</t>
  </si>
  <si>
    <t>aprueba el reglamento sobre las condiciones sanitarias y ambientales básicas en los lugares de trabajo</t>
  </si>
  <si>
    <t>cuale el material golpea a la persona</t>
  </si>
  <si>
    <t>cuando la persona se dirije hacia el material</t>
  </si>
  <si>
    <t>opérar herramienta sin autorización previa</t>
  </si>
  <si>
    <t>no existe procedimiento de cómo operar correctamente herramientas electricas</t>
  </si>
  <si>
    <t xml:space="preserve">tolerable / leve </t>
  </si>
  <si>
    <t>establecer un programa de inspecciones a las herramientas electricas para evitar condiciones inseguras</t>
  </si>
  <si>
    <t>establecer procedimiento de trabajo con herramientas eléctricas</t>
  </si>
  <si>
    <t xml:space="preserve">movimiento repetitivo </t>
  </si>
  <si>
    <t>trabajar sin equipós de protección personal (tapones auditivos, guantes de cabritillas, lentes de seguridad)</t>
  </si>
  <si>
    <t>personal no sabe utilizar correctamente los EPP</t>
  </si>
  <si>
    <t>capacitar al personal en el uso adecuado de la protección auditiva, blokeador solar y extintor</t>
  </si>
  <si>
    <t>falta de equipos de extincion</t>
  </si>
  <si>
    <t>se debera utilizar los epp mientras se encuentren expuestos al riesgo</t>
  </si>
  <si>
    <t>herramientas electricas en mal estado</t>
  </si>
  <si>
    <t>personal nosabe como utilizar extintor</t>
  </si>
  <si>
    <t>establecer un programa de entrega de epp</t>
  </si>
  <si>
    <t>inexistencia de programa contra radiación UV</t>
  </si>
  <si>
    <t>reinstruir al personal</t>
  </si>
  <si>
    <t xml:space="preserve">amago </t>
  </si>
  <si>
    <t>personal no presta atención a la tarea que se esta ejecutanto</t>
  </si>
  <si>
    <t>solamente personal capacitado hara mantención a herramientas electricas</t>
  </si>
  <si>
    <t xml:space="preserve">personal electrico </t>
  </si>
  <si>
    <t>adoptar posturas inadecuadas</t>
  </si>
  <si>
    <t>cordinar capacitación con org. Administrador sobre posturas adecuadas</t>
  </si>
  <si>
    <t>operar herramientas en condiciones inadecuadas (con lluvia, serca de sigarros)</t>
  </si>
  <si>
    <t>se prohibe el uso de aparatos domesticos (mp3,mp4 y celulares), que distraigan la atención del trabajador</t>
  </si>
  <si>
    <t>utilizaciòn de herramientas manuales (tijeras, picota, pala y rastrillo)</t>
  </si>
  <si>
    <t>utilizar herramientas a velosidades inadecuadas</t>
  </si>
  <si>
    <t>inexistencia de procedimientos de trabajo con herramientas manuales</t>
  </si>
  <si>
    <t>establecer un programa de inspecciones a herramientas manuales para evitar condicciones inseguras</t>
  </si>
  <si>
    <t>posturas forzadas o inadecuadas</t>
  </si>
  <si>
    <t>adoptar posiciones inadecuadas</t>
  </si>
  <si>
    <t>motivaciòn inadecuada</t>
  </si>
  <si>
    <t>establecer procedimiento de trabajo con herramientas manuales</t>
  </si>
  <si>
    <t>aprisionamiento</t>
  </si>
  <si>
    <t>no utilizar los epp correctamente</t>
  </si>
  <si>
    <t>se debera utilizar bloqueador solar siempre que se encuentre a la interperie</t>
  </si>
  <si>
    <t>exposición a  radiación UV</t>
  </si>
  <si>
    <t>exposición a temperaturas extremas</t>
  </si>
  <si>
    <t>exposiciòn a radiación UV</t>
  </si>
  <si>
    <t>personal no utiliza blokeador solar</t>
  </si>
  <si>
    <t>se debera aplicar flector 50, cada dos horas</t>
  </si>
  <si>
    <t>biologico (roedores, aracnidos)</t>
  </si>
  <si>
    <t>inhalación de orina o escremento de raton</t>
  </si>
  <si>
    <t xml:space="preserve"> programa de desrratización y desinsectación inadecuado</t>
  </si>
  <si>
    <t>se debera establecer programa de desrratización, desinsectación y sanitización para evitar condicciones inseguras</t>
  </si>
  <si>
    <t>contacto con orina o escremento de raton</t>
  </si>
  <si>
    <t>no utilizar equipos de protección personal (guantes de cabritilla, mascarilla desechable)</t>
  </si>
  <si>
    <t>pocedimiento de trabajo inadecuados o inexistentes</t>
  </si>
  <si>
    <t>capacitar al personal en el uso adecuado de la protección respiratoria</t>
  </si>
  <si>
    <t>contacto con aracnido</t>
  </si>
  <si>
    <t>trabajar en contacto con escremento y orina de roedores</t>
  </si>
  <si>
    <t>falta de equipos de protección respiratoria</t>
  </si>
  <si>
    <t>capacitar al personal sobre las enfermedades que puede contraer con la inhalación del antavirus</t>
  </si>
  <si>
    <t>DOCENTES</t>
  </si>
  <si>
    <t>FORMACIÓN GENERAL</t>
  </si>
  <si>
    <t>FORMACIÓN TÉCNICA</t>
  </si>
  <si>
    <t>ADMINISTRACIÓN</t>
  </si>
  <si>
    <t>ELECTRONICA</t>
  </si>
  <si>
    <t>REFRIGERACIÓN</t>
  </si>
  <si>
    <t>NO DOCENTES</t>
  </si>
  <si>
    <t>ADMINISTRATIVOS</t>
  </si>
  <si>
    <t>trabajar a velocidad inadecuada</t>
  </si>
  <si>
    <t>mantenimiento inadecuado de iluminación</t>
  </si>
  <si>
    <t>trabajar avelocidades inadecuadas</t>
  </si>
  <si>
    <t>establecer una inspección al sistema de iluminación</t>
  </si>
  <si>
    <t>cordinar capacitación con org. Administrador sobre posturas adecuadas de trabajo</t>
  </si>
  <si>
    <t xml:space="preserve">se debera abrir cortinas de sala para tener una iluminación natural </t>
  </si>
  <si>
    <t>al escribir en pizaron hacerlo a nivel de hombros para evitar sobre esfuerzo</t>
  </si>
  <si>
    <t>se debera prestar a tensión por donde se circula</t>
  </si>
  <si>
    <t>generar ejercicios corporales</t>
  </si>
  <si>
    <t>Administrativos</t>
  </si>
  <si>
    <t>operar equipo en mal estado</t>
  </si>
  <si>
    <t>inexistencia de programa de mantencion (enchufes, equipos,)</t>
  </si>
  <si>
    <t>tolerable/leve</t>
  </si>
  <si>
    <t>adaptar el puesto de trabajo al trabajador (escritorio, silla, reposa pies, reposa muñeca, pantalla)</t>
  </si>
  <si>
    <t>Prevencion de riesgos/administrador</t>
  </si>
  <si>
    <t xml:space="preserve">posturas iadecuadas </t>
  </si>
  <si>
    <t xml:space="preserve">inexistencia de procedimiento de trabajo </t>
  </si>
  <si>
    <t>cordinar capacitacion con el organismo administrador (posturas inadecuadas y pausas activas)</t>
  </si>
  <si>
    <t>administrador/organismo administrador</t>
  </si>
  <si>
    <t>movimietos repetititvos</t>
  </si>
  <si>
    <t>silla inadecuada</t>
  </si>
  <si>
    <t>motivacion inadecuada</t>
  </si>
  <si>
    <t>redactar el correcto procedimiento de trabajo (computador)</t>
  </si>
  <si>
    <t>Prevencion de riesgos/administrativos</t>
  </si>
  <si>
    <t xml:space="preserve">falta de programa de pausas activas </t>
  </si>
  <si>
    <t>electrocución</t>
  </si>
  <si>
    <t>utilizar alargador en condiciones inadecuado</t>
  </si>
  <si>
    <t>inexistencia de inspeccion a los alargadores</t>
  </si>
  <si>
    <t>las instalaciones eléctricas solo serán intervenidas por personal capacitado</t>
  </si>
  <si>
    <t>docentes</t>
  </si>
  <si>
    <t xml:space="preserve">cables expuestos </t>
  </si>
  <si>
    <t>inexistencia de procedimiento de trabajo seguro (uso de equipo energizado</t>
  </si>
  <si>
    <t>establecer programa de inspecciones a los equipos e instalaciones (evitar condiciones inseguras)</t>
  </si>
  <si>
    <t>Prevencion de riesgos/ docente</t>
  </si>
  <si>
    <t>operar equipo energizado con manos humedas</t>
  </si>
  <si>
    <t>objeto en altura</t>
  </si>
  <si>
    <t>caida de objeto en altura</t>
  </si>
  <si>
    <t>obtaculizar la via de circulacion</t>
  </si>
  <si>
    <t>falta de orden y aseo</t>
  </si>
  <si>
    <t>mantener un correcto orden y aseo</t>
  </si>
  <si>
    <t>Golpeado contra (estructura)</t>
  </si>
  <si>
    <t xml:space="preserve">sobrecargar repisas de acopio </t>
  </si>
  <si>
    <t>caída del mismo nivel</t>
  </si>
  <si>
    <t>adquirir problemas neurologicos</t>
  </si>
  <si>
    <t>no utilizar la ilumnicion artificial</t>
  </si>
  <si>
    <t>inexistencia de evalauacion del agente</t>
  </si>
  <si>
    <t>aprobechamiento de las horas de luz natural</t>
  </si>
  <si>
    <t>administrativos</t>
  </si>
  <si>
    <t>no aprobechamiento de las horas de luz natural</t>
  </si>
  <si>
    <t>las instalaciones electricas seran intervenidas solo por personal capacitado</t>
  </si>
  <si>
    <t>luz artificial inadecuada o defectuosa</t>
  </si>
  <si>
    <t xml:space="preserve">cordinar medicion de luz con el organismo administrador </t>
  </si>
  <si>
    <t>cortes (punzación)</t>
  </si>
  <si>
    <t>no presta atención a la tarea que se realiza</t>
  </si>
  <si>
    <t>personal no sabe operar con equipo cortante</t>
  </si>
  <si>
    <t>capacitar al personal sobre el correcto uso de equipo cortante</t>
  </si>
  <si>
    <t>Prevencion de riesgos</t>
  </si>
  <si>
    <t>falta de extintor</t>
  </si>
  <si>
    <t>inexistencia de calculo de cantidad de extintor</t>
  </si>
  <si>
    <t>calculo de cantidad de extintores DS. N°594.</t>
  </si>
  <si>
    <t xml:space="preserve">Prevencion de riesgos/administrador </t>
  </si>
  <si>
    <t>biológico (arácnido)</t>
  </si>
  <si>
    <t>orden y aseo inadecuados</t>
  </si>
  <si>
    <t>moderado/serio</t>
  </si>
  <si>
    <t>Generar un correcto orden y aseo</t>
  </si>
  <si>
    <t>auxiliar</t>
  </si>
  <si>
    <t>envenenamiento</t>
  </si>
  <si>
    <t>inexistencia de iluminación</t>
  </si>
  <si>
    <t xml:space="preserve">cordinar medicion de iluminacion con el organismo aministrador </t>
  </si>
  <si>
    <t>ergonómico</t>
  </si>
  <si>
    <t>posturas inadecuadas</t>
  </si>
  <si>
    <t>silla y escritorio inadecuado</t>
  </si>
  <si>
    <t>falta de procedimiento de trabajo seguro (trabajo en escritorio</t>
  </si>
  <si>
    <t>Cordinar con con el organismo administrador capacitacion para( trabajo en ecritorio)</t>
  </si>
  <si>
    <t>personal no sabe como realizar la tarea de forma correcta (posturas)</t>
  </si>
  <si>
    <t xml:space="preserve">Prevencion de riesgo/administrador </t>
  </si>
  <si>
    <t>equipos energizados</t>
  </si>
  <si>
    <t>conecciones electricas inadecuadas</t>
  </si>
  <si>
    <t>personal no sabe utilizar equipo de extinción</t>
  </si>
  <si>
    <t>capcitar al personal para el uso de equipo de extinción</t>
  </si>
  <si>
    <t>sobrecarga (zapatilla) de enchufes</t>
  </si>
  <si>
    <t>utilizar equipos electricos en mal estado</t>
  </si>
  <si>
    <t>inexistencia de programa de inspecciones a los enchufes y equipos electricos</t>
  </si>
  <si>
    <t>redactar procedimiento de trabajo de (trabajo en escritorio y trabajo con equipo energizado)</t>
  </si>
  <si>
    <t>Prevención de Riesgos/ auxiliar</t>
  </si>
  <si>
    <t>utilizar equipos energizados con las manos humedas</t>
  </si>
  <si>
    <t>inexistencia de procedimiento de trabajo con equipo energizado</t>
  </si>
  <si>
    <t>redactar programa de inspecciones a los equipos electricos y enchufes</t>
  </si>
  <si>
    <t>objeto en via de evacuacion</t>
  </si>
  <si>
    <t>golpeado contra (estructura)</t>
  </si>
  <si>
    <t>obtaculizar via de evacuación</t>
  </si>
  <si>
    <t>generar orden y aseo</t>
  </si>
  <si>
    <t>sobrecargar repisa aerea</t>
  </si>
  <si>
    <t xml:space="preserve">el personal no debe sobrepasar la capacidad de las repisas </t>
  </si>
  <si>
    <t>repisa aerea y de piso inadecuada</t>
  </si>
  <si>
    <t>Uso de maquinaria pesada</t>
  </si>
  <si>
    <t>Aplastamiento</t>
  </si>
  <si>
    <t>uso inadecuado de máquinaria</t>
  </si>
  <si>
    <t>personal no sabe de forma correcta operar la maquinaria</t>
  </si>
  <si>
    <t>capacitar al personal del correcto uso de la maquinaria (generalizadas)</t>
  </si>
  <si>
    <t>no prestar atención a tarea que se este realizando</t>
  </si>
  <si>
    <t>Prohibir el uso de equipos reproductores de musica</t>
  </si>
  <si>
    <t>golpeado por la máquina</t>
  </si>
  <si>
    <t>inexistencia de procedimiento con maquinaria</t>
  </si>
  <si>
    <t>redactar el procedimiento de trabajo para maquinaria hojalateria</t>
  </si>
  <si>
    <t>Prevención de riesgos/ docente</t>
  </si>
  <si>
    <t>permisivo</t>
  </si>
  <si>
    <t>realizar inspecciones a la maquinaria para detectar las condiciones inseguras</t>
  </si>
  <si>
    <t>prevencion de riesgos/ docente</t>
  </si>
  <si>
    <t>uso de la maquinaria con autorización del docente</t>
  </si>
  <si>
    <t>Herramientas de trabajo (alicates, atorniladores, prensas, matillos, marco cierra)</t>
  </si>
  <si>
    <t>contacto con ( elemento cortante)</t>
  </si>
  <si>
    <t>herramientas en mal estado</t>
  </si>
  <si>
    <t>programa de ispecciones a herramienta manual</t>
  </si>
  <si>
    <t>prevención de riesgos/docente</t>
  </si>
  <si>
    <t>movimiento repetitivos</t>
  </si>
  <si>
    <t>no utilizar epp ( guante de terminaciones )</t>
  </si>
  <si>
    <t>documentos de inspecciones a herramientas inexistente</t>
  </si>
  <si>
    <t>Señaletica de no correr</t>
  </si>
  <si>
    <t xml:space="preserve">solicitar señaletica al organismo administrador </t>
  </si>
  <si>
    <t>desconocimiento del proceso de trabajo</t>
  </si>
  <si>
    <t>cordinar capacitación al organismo administrador (sobre posturas forzadas)</t>
  </si>
  <si>
    <t>administrador del liceo</t>
  </si>
  <si>
    <t>golpeado por la herramienta</t>
  </si>
  <si>
    <t>inducción al trabajador sobre el uso correcto de las herrmanietas manuales y epp</t>
  </si>
  <si>
    <t>uso inadecuando de las herramientas</t>
  </si>
  <si>
    <t>generar orden y limpieza en el puesto de trabajo</t>
  </si>
  <si>
    <t>trabajadores/docentes/ auxiliares</t>
  </si>
  <si>
    <t xml:space="preserve">entregar guantes de terminaciones </t>
  </si>
  <si>
    <t>Prevencion de riesgos/administrador del liceo</t>
  </si>
  <si>
    <t>uso de sierra circular</t>
  </si>
  <si>
    <t>contacto con (elemento cotante)</t>
  </si>
  <si>
    <t>uso inadecuado de la herramienta</t>
  </si>
  <si>
    <t>Moderado/leve</t>
  </si>
  <si>
    <t>cordinar una medición de ruido al organismo administrador</t>
  </si>
  <si>
    <t>administrador del liceo/prevencion de riesgos</t>
  </si>
  <si>
    <t>personal no sabe  operar la herramienta de forma correcta</t>
  </si>
  <si>
    <t>Moderado/serio</t>
  </si>
  <si>
    <t>programa de inspecciones a la herramienta</t>
  </si>
  <si>
    <t>Prevencion de riesgos/Docentes</t>
  </si>
  <si>
    <t>proyeccion de particulas</t>
  </si>
  <si>
    <t>retirar protecciones de la herramienta</t>
  </si>
  <si>
    <t>mantenimiento inadecuado de la herramienta</t>
  </si>
  <si>
    <t>Tolerable/leve</t>
  </si>
  <si>
    <t>induccion al trabajador sobre el uso correcto de la herramienta y epp</t>
  </si>
  <si>
    <t>ruido</t>
  </si>
  <si>
    <t>no utilizar epp (proteccion auditiva, antiparra hermetica, mascarrilla para polvo, guantes de terminaciones, overol, zapato de seguridad)</t>
  </si>
  <si>
    <t>señaletica de prohibido correr</t>
  </si>
  <si>
    <t>organismo administrador</t>
  </si>
  <si>
    <t>desgaste  de la herramienta por uso</t>
  </si>
  <si>
    <t>programa de inspecciones a los enchufes</t>
  </si>
  <si>
    <t>exposicion a polvo en suspención</t>
  </si>
  <si>
    <t>redactar el procedimiento de trabajo para cierra circular</t>
  </si>
  <si>
    <t>el uso de cierra circular sera autorizado solo por jefe de taller</t>
  </si>
  <si>
    <t>establecer programa de inspecciones para equipos de trabajo</t>
  </si>
  <si>
    <t>son las acciones y condiciones sub-estándar (inseguras), que resultan visibles al observar; Se producen al no controlar las causas básicas</t>
  </si>
  <si>
    <t>TOLERABLE LEVE</t>
  </si>
  <si>
    <t>MODERADO SERIO</t>
  </si>
  <si>
    <t>INTOLERABLE CRITICO</t>
  </si>
  <si>
    <t>PROC/INST</t>
  </si>
  <si>
    <t>CAPAT</t>
  </si>
  <si>
    <t>INSP</t>
  </si>
  <si>
    <t>OBSRV</t>
  </si>
  <si>
    <t>QUE SE VA A HACER</t>
  </si>
  <si>
    <t>ENCHUFES EN MAL ESTADO</t>
  </si>
  <si>
    <t>EQUIPOS SOBRE CARGADOS</t>
  </si>
  <si>
    <t>OBJETOS DE ALTURA</t>
  </si>
  <si>
    <t xml:space="preserve">TALLER DE COMPUTACION </t>
  </si>
  <si>
    <t>Laboratorio de Computación</t>
  </si>
  <si>
    <t>Objetivo:</t>
  </si>
  <si>
    <t>Realizar Matriz De Identificación de Peligros y Evaluación de Riesgos, en su primera etapa al área de mayor riesgo de accidentes del trabajo.</t>
  </si>
  <si>
    <t>COREDUC</t>
  </si>
  <si>
    <t>N° Adherente</t>
  </si>
  <si>
    <t>Area</t>
  </si>
  <si>
    <t>Educacion</t>
  </si>
  <si>
    <t>Establecimiento</t>
  </si>
  <si>
    <t>Docentes</t>
  </si>
  <si>
    <t>Area de Intervencion</t>
  </si>
  <si>
    <t>COREDUC CORPORACION EDUCACIONAL DE LA COSNTRUCCION</t>
  </si>
  <si>
    <t>Computadores - Sillas - Escritorios</t>
  </si>
  <si>
    <t xml:space="preserve">FECHA:  </t>
  </si>
  <si>
    <t>REV:  0</t>
  </si>
  <si>
    <t>CORPORACION EDUACIONAL DE LA CONSTRUCCION</t>
  </si>
  <si>
    <t xml:space="preserve">PAGINA </t>
  </si>
  <si>
    <t>1 de 7</t>
  </si>
  <si>
    <t>FACTORES DE ANALISIS</t>
  </si>
  <si>
    <t>CONSECUENCIAS  ( C )</t>
  </si>
  <si>
    <t>CLASE</t>
  </si>
  <si>
    <t>CRITERIO</t>
  </si>
  <si>
    <t>Alta</t>
  </si>
  <si>
    <t>Fatalidad – Para / Cuadriplejia – Ceguera. Incapacidad permanente, amputación, mutilación</t>
  </si>
  <si>
    <t>Media</t>
  </si>
  <si>
    <t>Lesiones que requieren tratamiento medico, esguinces, torceduras, quemaduras, Fracturas, Dislocación, Laceración que requiere suturas, erosiones profundas.</t>
  </si>
  <si>
    <t>Baja</t>
  </si>
  <si>
    <t>Primeros Auxilios Menores, Rasguños, Contusiones, Polvo en los Ojos, Erosiones Leves.</t>
  </si>
  <si>
    <t>PROBABILIDAD ( P )</t>
  </si>
  <si>
    <t>El incidente potencial se ha presentado 12 o más veces en el área, en el período de un año.</t>
  </si>
  <si>
    <t>El incidente potencial se ha presentado 2 a 11 veces en el área, en el período de un año.</t>
  </si>
  <si>
    <t>El incidente potencial se ha presentado una vez o nunca en el área, en el período de un año.</t>
  </si>
  <si>
    <t>VALOR ESPERADO DE LA PERDIDA</t>
  </si>
  <si>
    <t xml:space="preserve"> =  CONSECUENCIA x PROBABILIDAD   (C x P)</t>
  </si>
  <si>
    <t>Severidad
      Probabilidad</t>
  </si>
  <si>
    <t>LIGERAMENTE DAÑINO (4)</t>
  </si>
  <si>
    <t>DAÑINO (6)</t>
  </si>
  <si>
    <t>EXTREMADAMENTE DAÑINO (8)</t>
  </si>
  <si>
    <t>BAJA (3)</t>
  </si>
  <si>
    <t>12 a 20
Riesgo Bajo</t>
  </si>
  <si>
    <t>24 a 36
Riesgo Moderado</t>
  </si>
  <si>
    <t>MEDIA (5)</t>
  </si>
  <si>
    <t>40 a 54
Riesgo Importante</t>
  </si>
  <si>
    <t>ALTA (9)</t>
  </si>
  <si>
    <t>60 a 72
Riesgo Crítico</t>
  </si>
  <si>
    <t>Docentes Formacion Tecnica Electronica</t>
  </si>
  <si>
    <t>Diseño de circuitos en placas  utilizando cloruro ferrico</t>
  </si>
  <si>
    <t>p</t>
  </si>
  <si>
    <t>c</t>
  </si>
  <si>
    <t>Taladro de perforaciones - Alicates - Atornillador - Cautin para Soldar - Cloruro Ferrico - Esmeril Angular.</t>
  </si>
  <si>
    <t>Contacto con          (elemento caliente)</t>
  </si>
  <si>
    <t>Docuemnto de Control</t>
  </si>
  <si>
    <t>P X C</t>
  </si>
  <si>
    <t>Descripcion de la Tarea</t>
  </si>
  <si>
    <t xml:space="preserve">Taller de Electricidad </t>
  </si>
  <si>
    <t>Taller de Electricidad</t>
  </si>
  <si>
    <t xml:space="preserve">Alicates - Atornilladores - Cables - Taladros - Escala tipo Tijera o Apoyo - Esmeril Angular - Disco de Corte  </t>
  </si>
  <si>
    <t>Manipulación de equipos eléctricos</t>
  </si>
  <si>
    <t>Fabricación y prueba de circuitos (Ejem: 9/32, 9/24)</t>
  </si>
  <si>
    <t xml:space="preserve">Taller de Neumatica </t>
  </si>
  <si>
    <t>Armado de circuitos mediante compresor de aire</t>
  </si>
  <si>
    <t xml:space="preserve">Compresor de aire - Alicates - Atornilladores - Antiparras Hermeticas - Guantes Dielectricos -  Zapatos de Seguridad - Tapones Auditivos </t>
  </si>
  <si>
    <t>Compresor</t>
  </si>
  <si>
    <t>Heramientas de trabajo (alicates, destornilladores, etc…)</t>
  </si>
  <si>
    <t>Armado de circuitos</t>
  </si>
  <si>
    <t>Taller de neumatica</t>
  </si>
  <si>
    <t>Mantencion orden y aseo de establecimiento educacional</t>
  </si>
  <si>
    <t>Escobillos - Pala- Utiles de Aseo - Pañuelos</t>
  </si>
  <si>
    <t>Baños</t>
  </si>
  <si>
    <t>Patio General</t>
  </si>
  <si>
    <t>Salas</t>
  </si>
  <si>
    <t>Oficinas</t>
  </si>
  <si>
    <t>Cacino</t>
  </si>
  <si>
    <t>Biblioteca</t>
  </si>
  <si>
    <t>Laboratorio de computación</t>
  </si>
  <si>
    <t>Casino</t>
  </si>
  <si>
    <t>Preparación de Alimentos</t>
  </si>
  <si>
    <t>No docentes auxiliares (casino)</t>
  </si>
  <si>
    <t>Preparacion de Alimentos</t>
  </si>
  <si>
    <t>Olla - Cuchillo - Cucharon - Utiles de Aseo - Mopas - Escobillon - Palas</t>
  </si>
  <si>
    <t>Bodega</t>
  </si>
  <si>
    <t>Moderado</t>
  </si>
  <si>
    <t>Patio del Establecimiento</t>
  </si>
  <si>
    <t>Mantencion a los Jardines</t>
  </si>
  <si>
    <t>Cortasetos - Orilladora Electrica - Tijeras - Picota - Chuzo - Carretilla - Rastrillo - Pala</t>
  </si>
  <si>
    <t>Utilización de herramientas electricas (cortasetos y orilladora electrica)</t>
  </si>
  <si>
    <t>Patio Establecimiento</t>
  </si>
  <si>
    <t>Jardineros</t>
  </si>
  <si>
    <t>Mantencion de Jardines</t>
  </si>
  <si>
    <t>Docentes Formacion General</t>
  </si>
  <si>
    <t xml:space="preserve">Realizar clases al alumnado del establecimiento </t>
  </si>
  <si>
    <t>Plumosnes - Borrador - Escritorio - Pizarron</t>
  </si>
  <si>
    <t>Sala de Clases</t>
  </si>
  <si>
    <t>Sala de Profesores</t>
  </si>
  <si>
    <t>No Docentes (Administrativos)</t>
  </si>
  <si>
    <t>Direccion - Inspectoria - Biblioteca</t>
  </si>
  <si>
    <t>Trabajo en escritorio con computador</t>
  </si>
  <si>
    <t>Uso de computador ergonómico</t>
  </si>
  <si>
    <t>Contacto con (equipo energizado)</t>
  </si>
  <si>
    <t>Sobrecarga (zapatilla) enchufes</t>
  </si>
  <si>
    <t>Objeto en altura</t>
  </si>
  <si>
    <t>Orden y Aseo</t>
  </si>
  <si>
    <t>Falta de Iluminación</t>
  </si>
  <si>
    <t>Utilización de equipo de corte</t>
  </si>
  <si>
    <t>Extintores DS. N°594</t>
  </si>
  <si>
    <t>Porteria</t>
  </si>
  <si>
    <t>No Docentes Auxiliares (Porteria)</t>
  </si>
  <si>
    <t>Matener registro de las visitas - Comandar sistemas de electricidad - Regadio - Llaves - Trabajo en escritorio</t>
  </si>
  <si>
    <t>Escritorio - Sillas - Tablero General - Pantalla - Papel  - Lapiz - Control Camaras - Televisor - Radio - Extencion Enchufes - Repisa</t>
  </si>
  <si>
    <t>Taller de Refrigeracion</t>
  </si>
  <si>
    <t>Fabricacion de Estructuras Metalicas</t>
  </si>
  <si>
    <t>Hojalateria - Esmeril Angular - Atornilladores - Equipo de Soldadura - Sierra Circular - Taladro - Alicate - Prensas - Marcosierra - Martillo</t>
  </si>
  <si>
    <t>FLUJOGRAMA ESTABLECIMIENTO</t>
  </si>
  <si>
    <t>ASEO</t>
  </si>
  <si>
    <t>ORIENTADOR PSICOPEDAGOGO</t>
  </si>
  <si>
    <t xml:space="preserve">ASISTENTES </t>
  </si>
  <si>
    <t>Instalaciones Sanitarias</t>
  </si>
  <si>
    <t>Luis Hevia</t>
  </si>
  <si>
    <t>Margarita Nova</t>
  </si>
  <si>
    <t>Lautaro Carvajal</t>
  </si>
  <si>
    <t>Francisco Santibañez</t>
  </si>
  <si>
    <t>CLASIFICACION</t>
  </si>
  <si>
    <t>Especialidad</t>
  </si>
  <si>
    <t>Refrigeración y climatización</t>
  </si>
  <si>
    <t>Construcción con mención en edificación</t>
  </si>
  <si>
    <t>Muebles y terminación en madera</t>
  </si>
  <si>
    <t>Contrucciones metálicas</t>
  </si>
  <si>
    <t>Claudio 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</si>
</sst>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6"/>
      <name val="Arial"/>
      <family val="2"/>
    </font>
    <font>
      <b/>
      <sz val="12"/>
      <color theme="1"/>
      <name val="Arial"/>
      <family val="2"/>
    </font>
    <font>
      <b/>
      <sz val="36"/>
      <color theme="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20"/>
      <color theme="1"/>
      <name val="Arial"/>
      <family val="2"/>
    </font>
    <font>
      <sz val="28"/>
      <color theme="1"/>
      <name val="Arial"/>
      <family val="2"/>
    </font>
    <font>
      <b/>
      <sz val="22"/>
      <name val="Arial"/>
      <family val="2"/>
    </font>
    <font>
      <sz val="9"/>
      <name val="Arial"/>
      <family val="2"/>
    </font>
    <font>
      <sz val="12"/>
      <name val="Times New Roman"/>
      <family val="1"/>
    </font>
    <font>
      <b/>
      <sz val="26"/>
      <name val="Arial"/>
      <family val="2"/>
    </font>
    <font>
      <sz val="10"/>
      <color indexed="9"/>
      <name val="Arial"/>
      <family val="2"/>
    </font>
    <font>
      <b/>
      <sz val="30"/>
      <name val="Arial"/>
      <family val="2"/>
    </font>
    <font>
      <b/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749992370372631"/>
        <bgColor indexed="64"/>
      </patternFill>
    </fill>
    <fill>
      <gradientFill degree="90">
        <stop position="0">
          <color theme="0"/>
        </stop>
        <stop position="1">
          <color theme="4" tint="-0.25098422193060094"/>
        </stop>
      </gradientFill>
    </fill>
    <fill>
      <patternFill patternType="solid">
        <fgColor rgb="FF6FD3DB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506">
    <xf numFmtId="0" fontId="0" fillId="0" borderId="0" xfId="0"/>
    <xf numFmtId="0" fontId="0" fillId="0" borderId="0" xfId="0" applyAlignment="1">
      <alignment wrapText="1"/>
    </xf>
    <xf numFmtId="0" fontId="10" fillId="0" borderId="27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0" xfId="0" applyFont="1"/>
    <xf numFmtId="0" fontId="13" fillId="0" borderId="21" xfId="0" applyFont="1" applyBorder="1" applyAlignment="1">
      <alignment horizontal="center" vertical="center" wrapText="1"/>
    </xf>
    <xf numFmtId="0" fontId="13" fillId="0" borderId="21" xfId="0" applyFont="1" applyBorder="1"/>
    <xf numFmtId="0" fontId="12" fillId="0" borderId="21" xfId="0" applyFont="1" applyBorder="1"/>
    <xf numFmtId="0" fontId="13" fillId="0" borderId="21" xfId="0" applyFont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vertical="center" wrapText="1"/>
    </xf>
    <xf numFmtId="0" fontId="13" fillId="5" borderId="21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wrapText="1"/>
    </xf>
    <xf numFmtId="0" fontId="13" fillId="7" borderId="21" xfId="0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vertical="center" wrapText="1"/>
    </xf>
    <xf numFmtId="0" fontId="14" fillId="0" borderId="21" xfId="0" applyFont="1" applyBorder="1" applyAlignment="1">
      <alignment horizontal="center" vertical="center" wrapText="1"/>
    </xf>
    <xf numFmtId="0" fontId="0" fillId="0" borderId="21" xfId="0" applyBorder="1"/>
    <xf numFmtId="0" fontId="11" fillId="0" borderId="21" xfId="0" applyFont="1" applyBorder="1" applyAlignment="1">
      <alignment horizontal="center" vertical="center" wrapText="1"/>
    </xf>
    <xf numFmtId="0" fontId="13" fillId="0" borderId="0" xfId="0" applyFont="1"/>
    <xf numFmtId="0" fontId="14" fillId="0" borderId="21" xfId="0" applyFont="1" applyBorder="1"/>
    <xf numFmtId="0" fontId="14" fillId="0" borderId="21" xfId="0" applyFont="1" applyBorder="1" applyAlignment="1">
      <alignment wrapText="1"/>
    </xf>
    <xf numFmtId="0" fontId="17" fillId="0" borderId="21" xfId="0" applyFont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7" borderId="21" xfId="0" applyFont="1" applyFill="1" applyBorder="1" applyAlignment="1">
      <alignment horizontal="center" vertical="center" wrapText="1"/>
    </xf>
    <xf numFmtId="0" fontId="14" fillId="5" borderId="21" xfId="0" applyFont="1" applyFill="1" applyBorder="1"/>
    <xf numFmtId="0" fontId="2" fillId="8" borderId="31" xfId="0" applyFont="1" applyFill="1" applyBorder="1" applyAlignment="1">
      <alignment horizontal="center" vertical="center" wrapText="1"/>
    </xf>
    <xf numFmtId="0" fontId="0" fillId="8" borderId="31" xfId="0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0" fillId="5" borderId="28" xfId="0" applyFill="1" applyBorder="1" applyAlignment="1">
      <alignment horizontal="left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0" fillId="6" borderId="28" xfId="0" applyFill="1" applyBorder="1" applyAlignment="1">
      <alignment horizontal="left" vertical="center" wrapText="1"/>
    </xf>
    <xf numFmtId="0" fontId="2" fillId="9" borderId="30" xfId="0" applyFont="1" applyFill="1" applyBorder="1" applyAlignment="1">
      <alignment horizontal="center" vertical="center" wrapText="1"/>
    </xf>
    <xf numFmtId="0" fontId="0" fillId="9" borderId="30" xfId="0" applyFill="1" applyBorder="1" applyAlignment="1">
      <alignment horizontal="left" vertical="center" wrapText="1"/>
    </xf>
    <xf numFmtId="0" fontId="13" fillId="5" borderId="21" xfId="0" applyFont="1" applyFill="1" applyBorder="1"/>
    <xf numFmtId="0" fontId="14" fillId="0" borderId="21" xfId="0" applyFont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wrapText="1"/>
    </xf>
    <xf numFmtId="0" fontId="13" fillId="5" borderId="23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35" xfId="0" applyBorder="1" applyAlignment="1">
      <alignment horizontal="center"/>
    </xf>
    <xf numFmtId="0" fontId="0" fillId="0" borderId="33" xfId="0" applyBorder="1"/>
    <xf numFmtId="0" fontId="0" fillId="0" borderId="29" xfId="0" applyBorder="1" applyAlignment="1">
      <alignment horizontal="center" vertical="top" wrapText="1"/>
    </xf>
    <xf numFmtId="0" fontId="0" fillId="0" borderId="7" xfId="0" applyBorder="1"/>
    <xf numFmtId="0" fontId="0" fillId="0" borderId="32" xfId="0" applyBorder="1"/>
    <xf numFmtId="0" fontId="13" fillId="5" borderId="21" xfId="0" applyFont="1" applyFill="1" applyBorder="1" applyAlignment="1">
      <alignment vertical="center" wrapText="1"/>
    </xf>
    <xf numFmtId="0" fontId="7" fillId="11" borderId="21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8" fillId="0" borderId="0" xfId="0" applyFont="1"/>
    <xf numFmtId="0" fontId="19" fillId="0" borderId="21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12" fillId="0" borderId="21" xfId="0" applyFont="1" applyFill="1" applyBorder="1"/>
    <xf numFmtId="0" fontId="4" fillId="0" borderId="0" xfId="0" applyFont="1" applyAlignment="1"/>
    <xf numFmtId="0" fontId="9" fillId="3" borderId="27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7" fillId="11" borderId="2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2" borderId="21" xfId="0" applyFont="1" applyFill="1" applyBorder="1" applyAlignment="1">
      <alignment horizontal="left" vertical="center"/>
    </xf>
    <xf numFmtId="0" fontId="28" fillId="2" borderId="21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8" fillId="0" borderId="56" xfId="0" applyFont="1" applyBorder="1" applyAlignment="1">
      <alignment wrapText="1"/>
    </xf>
    <xf numFmtId="0" fontId="4" fillId="0" borderId="44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30" fillId="14" borderId="21" xfId="0" applyFont="1" applyFill="1" applyBorder="1" applyAlignment="1">
      <alignment horizontal="center" vertical="center" wrapText="1"/>
    </xf>
    <xf numFmtId="0" fontId="30" fillId="15" borderId="58" xfId="0" applyFont="1" applyFill="1" applyBorder="1" applyAlignment="1">
      <alignment horizontal="center" vertical="center" wrapText="1"/>
    </xf>
    <xf numFmtId="0" fontId="30" fillId="15" borderId="21" xfId="0" applyFont="1" applyFill="1" applyBorder="1" applyAlignment="1">
      <alignment horizontal="center" vertical="center" wrapText="1"/>
    </xf>
    <xf numFmtId="0" fontId="0" fillId="16" borderId="58" xfId="0" applyFill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30" fillId="15" borderId="45" xfId="0" applyFont="1" applyFill="1" applyBorder="1" applyAlignment="1">
      <alignment horizontal="center" vertical="center" wrapText="1"/>
    </xf>
    <xf numFmtId="0" fontId="0" fillId="16" borderId="45" xfId="0" applyFill="1" applyBorder="1" applyAlignment="1">
      <alignment horizontal="center" vertical="center" wrapText="1"/>
    </xf>
    <xf numFmtId="0" fontId="0" fillId="17" borderId="59" xfId="0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textRotation="90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Alignment="1">
      <alignment horizontal="left" vertical="center"/>
    </xf>
    <xf numFmtId="0" fontId="13" fillId="0" borderId="45" xfId="0" applyFont="1" applyBorder="1" applyAlignment="1">
      <alignment horizontal="center" vertical="center" wrapText="1"/>
    </xf>
    <xf numFmtId="0" fontId="14" fillId="0" borderId="45" xfId="0" applyFont="1" applyBorder="1"/>
    <xf numFmtId="0" fontId="9" fillId="3" borderId="27" xfId="0" applyFont="1" applyFill="1" applyBorder="1" applyAlignment="1">
      <alignment horizontal="center" vertical="center" wrapText="1"/>
    </xf>
    <xf numFmtId="0" fontId="7" fillId="12" borderId="46" xfId="0" applyFont="1" applyFill="1" applyBorder="1" applyAlignment="1">
      <alignment vertical="center" wrapText="1"/>
    </xf>
    <xf numFmtId="0" fontId="13" fillId="0" borderId="44" xfId="0" applyFont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6" fillId="0" borderId="16" xfId="0" applyFont="1" applyBorder="1" applyAlignment="1"/>
    <xf numFmtId="0" fontId="6" fillId="0" borderId="18" xfId="0" applyFont="1" applyBorder="1" applyAlignment="1"/>
    <xf numFmtId="0" fontId="8" fillId="0" borderId="49" xfId="0" applyFont="1" applyBorder="1" applyAlignment="1"/>
    <xf numFmtId="0" fontId="8" fillId="0" borderId="50" xfId="0" applyFont="1" applyBorder="1" applyAlignment="1"/>
    <xf numFmtId="0" fontId="0" fillId="6" borderId="21" xfId="0" applyFill="1" applyBorder="1" applyAlignment="1">
      <alignment horizontal="center" vertical="center"/>
    </xf>
    <xf numFmtId="0" fontId="0" fillId="18" borderId="21" xfId="0" applyFill="1" applyBorder="1" applyAlignment="1">
      <alignment horizontal="center" vertical="center"/>
    </xf>
    <xf numFmtId="0" fontId="0" fillId="19" borderId="21" xfId="0" applyFill="1" applyBorder="1" applyAlignment="1">
      <alignment horizontal="center" vertical="center"/>
    </xf>
    <xf numFmtId="0" fontId="7" fillId="11" borderId="46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5" fillId="0" borderId="21" xfId="0" applyFont="1" applyBorder="1"/>
    <xf numFmtId="0" fontId="13" fillId="0" borderId="18" xfId="0" applyFont="1" applyFill="1" applyBorder="1" applyAlignment="1">
      <alignment horizontal="center" vertical="center" wrapText="1"/>
    </xf>
    <xf numFmtId="0" fontId="36" fillId="0" borderId="21" xfId="0" applyFont="1" applyFill="1" applyBorder="1" applyAlignment="1">
      <alignment horizontal="center" vertical="center" wrapText="1"/>
    </xf>
    <xf numFmtId="0" fontId="35" fillId="0" borderId="45" xfId="0" applyFont="1" applyBorder="1"/>
    <xf numFmtId="0" fontId="36" fillId="0" borderId="45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 wrapText="1"/>
    </xf>
    <xf numFmtId="0" fontId="14" fillId="7" borderId="24" xfId="0" applyFont="1" applyFill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34" fillId="0" borderId="45" xfId="0" applyFont="1" applyBorder="1"/>
    <xf numFmtId="0" fontId="14" fillId="7" borderId="45" xfId="0" applyFont="1" applyFill="1" applyBorder="1" applyAlignment="1">
      <alignment horizontal="center" vertical="center" wrapText="1"/>
    </xf>
    <xf numFmtId="0" fontId="13" fillId="7" borderId="45" xfId="0" applyFont="1" applyFill="1" applyBorder="1" applyAlignment="1">
      <alignment vertical="center" wrapText="1"/>
    </xf>
    <xf numFmtId="0" fontId="36" fillId="0" borderId="44" xfId="0" applyFont="1" applyBorder="1" applyAlignment="1">
      <alignment horizontal="center" vertical="center" wrapText="1"/>
    </xf>
    <xf numFmtId="0" fontId="14" fillId="7" borderId="44" xfId="0" applyFont="1" applyFill="1" applyBorder="1" applyAlignment="1">
      <alignment horizontal="center" vertical="center" wrapText="1"/>
    </xf>
    <xf numFmtId="0" fontId="13" fillId="5" borderId="44" xfId="0" applyFont="1" applyFill="1" applyBorder="1" applyAlignment="1">
      <alignment horizontal="center" vertical="center" wrapText="1"/>
    </xf>
    <xf numFmtId="0" fontId="13" fillId="0" borderId="45" xfId="0" applyFont="1" applyBorder="1"/>
    <xf numFmtId="0" fontId="13" fillId="0" borderId="44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0" fontId="34" fillId="0" borderId="22" xfId="0" applyFont="1" applyBorder="1"/>
    <xf numFmtId="0" fontId="0" fillId="0" borderId="22" xfId="0" applyFont="1" applyBorder="1"/>
    <xf numFmtId="0" fontId="13" fillId="0" borderId="53" xfId="0" applyFont="1" applyBorder="1" applyAlignment="1">
      <alignment horizontal="center" vertical="center" wrapText="1"/>
    </xf>
    <xf numFmtId="0" fontId="0" fillId="0" borderId="45" xfId="0" applyFont="1" applyBorder="1"/>
    <xf numFmtId="0" fontId="7" fillId="11" borderId="44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11" borderId="62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36" fillId="0" borderId="46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1" xfId="0" applyFont="1" applyBorder="1"/>
    <xf numFmtId="0" fontId="37" fillId="0" borderId="45" xfId="0" applyFont="1" applyBorder="1"/>
    <xf numFmtId="0" fontId="27" fillId="0" borderId="45" xfId="0" applyFont="1" applyBorder="1" applyAlignment="1">
      <alignment horizontal="center" vertical="center" wrapText="1"/>
    </xf>
    <xf numFmtId="0" fontId="27" fillId="0" borderId="62" xfId="0" applyFont="1" applyFill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37" fillId="0" borderId="22" xfId="0" applyFont="1" applyBorder="1"/>
    <xf numFmtId="0" fontId="27" fillId="0" borderId="45" xfId="0" applyFont="1" applyBorder="1"/>
    <xf numFmtId="0" fontId="27" fillId="0" borderId="2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7" fillId="11" borderId="45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 wrapText="1"/>
    </xf>
    <xf numFmtId="0" fontId="13" fillId="0" borderId="22" xfId="0" applyFont="1" applyBorder="1"/>
    <xf numFmtId="0" fontId="13" fillId="0" borderId="57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7" fillId="11" borderId="2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3" fillId="0" borderId="59" xfId="0" applyFont="1" applyBorder="1"/>
    <xf numFmtId="0" fontId="13" fillId="0" borderId="65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27" fillId="0" borderId="22" xfId="0" applyFont="1" applyBorder="1"/>
    <xf numFmtId="0" fontId="2" fillId="0" borderId="22" xfId="0" applyFont="1" applyBorder="1" applyAlignment="1">
      <alignment horizontal="center" vertical="center"/>
    </xf>
    <xf numFmtId="0" fontId="0" fillId="0" borderId="45" xfId="0" applyBorder="1"/>
    <xf numFmtId="0" fontId="2" fillId="0" borderId="45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3" fillId="7" borderId="44" xfId="0" applyFont="1" applyFill="1" applyBorder="1" applyAlignment="1">
      <alignment horizontal="center" vertical="center" wrapText="1"/>
    </xf>
    <xf numFmtId="0" fontId="13" fillId="7" borderId="45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wrapText="1"/>
    </xf>
    <xf numFmtId="0" fontId="4" fillId="5" borderId="22" xfId="0" applyFont="1" applyFill="1" applyBorder="1" applyAlignment="1">
      <alignment horizontal="center" vertical="center" wrapText="1"/>
    </xf>
    <xf numFmtId="0" fontId="7" fillId="12" borderId="22" xfId="0" applyFont="1" applyFill="1" applyBorder="1" applyAlignment="1">
      <alignment vertical="center" wrapText="1"/>
    </xf>
    <xf numFmtId="0" fontId="14" fillId="5" borderId="44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wrapText="1"/>
    </xf>
    <xf numFmtId="0" fontId="14" fillId="0" borderId="25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7" borderId="43" xfId="0" applyFont="1" applyFill="1" applyBorder="1" applyAlignment="1">
      <alignment horizontal="center" vertical="center" wrapText="1"/>
    </xf>
    <xf numFmtId="0" fontId="7" fillId="11" borderId="43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14" fillId="7" borderId="43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7" fillId="11" borderId="2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3" fillId="7" borderId="46" xfId="0" applyFont="1" applyFill="1" applyBorder="1" applyAlignment="1">
      <alignment horizontal="center" vertical="center" wrapText="1"/>
    </xf>
    <xf numFmtId="0" fontId="0" fillId="0" borderId="12" xfId="0" applyBorder="1"/>
    <xf numFmtId="0" fontId="13" fillId="0" borderId="0" xfId="0" applyFont="1" applyBorder="1" applyAlignment="1">
      <alignment horizontal="center" vertical="center" wrapText="1"/>
    </xf>
    <xf numFmtId="0" fontId="14" fillId="5" borderId="45" xfId="0" applyFont="1" applyFill="1" applyBorder="1"/>
    <xf numFmtId="0" fontId="13" fillId="5" borderId="45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7" fillId="12" borderId="27" xfId="0" applyFont="1" applyFill="1" applyBorder="1" applyAlignment="1">
      <alignment vertical="center" wrapText="1"/>
    </xf>
    <xf numFmtId="0" fontId="7" fillId="12" borderId="38" xfId="0" applyFont="1" applyFill="1" applyBorder="1" applyAlignment="1">
      <alignment vertical="center" wrapText="1"/>
    </xf>
    <xf numFmtId="0" fontId="13" fillId="5" borderId="44" xfId="0" applyFont="1" applyFill="1" applyBorder="1" applyAlignment="1">
      <alignment vertical="center" wrapText="1"/>
    </xf>
    <xf numFmtId="0" fontId="13" fillId="0" borderId="45" xfId="0" applyFont="1" applyBorder="1" applyAlignment="1">
      <alignment wrapText="1"/>
    </xf>
    <xf numFmtId="0" fontId="14" fillId="0" borderId="44" xfId="0" applyFont="1" applyBorder="1"/>
    <xf numFmtId="0" fontId="0" fillId="0" borderId="0" xfId="0" applyBorder="1" applyAlignment="1"/>
    <xf numFmtId="0" fontId="0" fillId="0" borderId="0" xfId="0" applyBorder="1" applyAlignment="1">
      <alignment vertical="top"/>
    </xf>
    <xf numFmtId="0" fontId="0" fillId="0" borderId="34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2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37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7" xfId="0" applyBorder="1" applyAlignment="1">
      <alignment horizontal="center" vertical="top"/>
    </xf>
    <xf numFmtId="0" fontId="0" fillId="0" borderId="42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7" xfId="0" applyBorder="1" applyAlignment="1">
      <alignment horizontal="center" vertical="top" wrapText="1"/>
    </xf>
    <xf numFmtId="0" fontId="0" fillId="0" borderId="42" xfId="0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33" fillId="0" borderId="21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29" fillId="13" borderId="19" xfId="0" applyFont="1" applyFill="1" applyBorder="1" applyAlignment="1">
      <alignment horizontal="center" vertical="center" textRotation="90"/>
    </xf>
    <xf numFmtId="0" fontId="29" fillId="13" borderId="20" xfId="0" applyFont="1" applyFill="1" applyBorder="1" applyAlignment="1">
      <alignment horizontal="center" vertical="center" textRotation="90"/>
    </xf>
    <xf numFmtId="0" fontId="29" fillId="13" borderId="55" xfId="0" applyFont="1" applyFill="1" applyBorder="1" applyAlignment="1">
      <alignment horizontal="center" vertical="center" textRotation="90"/>
    </xf>
    <xf numFmtId="0" fontId="6" fillId="3" borderId="37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left" vertical="center"/>
    </xf>
    <xf numFmtId="0" fontId="27" fillId="2" borderId="17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6" fillId="13" borderId="37" xfId="0" applyFont="1" applyFill="1" applyBorder="1" applyAlignment="1">
      <alignment horizontal="center" vertical="center"/>
    </xf>
    <xf numFmtId="0" fontId="6" fillId="13" borderId="42" xfId="0" applyFont="1" applyFill="1" applyBorder="1" applyAlignment="1">
      <alignment horizontal="center" vertical="center"/>
    </xf>
    <xf numFmtId="0" fontId="6" fillId="13" borderId="38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top" wrapText="1"/>
    </xf>
    <xf numFmtId="0" fontId="38" fillId="0" borderId="1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wrapText="1"/>
    </xf>
    <xf numFmtId="0" fontId="17" fillId="0" borderId="2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3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22" fillId="0" borderId="25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42" xfId="0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9" fillId="3" borderId="19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1" fillId="0" borderId="24" xfId="0" applyFont="1" applyBorder="1" applyAlignment="1">
      <alignment horizontal="center" vertical="center" textRotation="90" wrapText="1"/>
    </xf>
    <xf numFmtId="0" fontId="21" fillId="0" borderId="21" xfId="0" applyFont="1" applyBorder="1" applyAlignment="1">
      <alignment horizontal="center" vertical="center" textRotation="90" wrapText="1"/>
    </xf>
    <xf numFmtId="0" fontId="7" fillId="12" borderId="1" xfId="0" applyFont="1" applyFill="1" applyBorder="1" applyAlignment="1">
      <alignment horizontal="center"/>
    </xf>
    <xf numFmtId="0" fontId="7" fillId="12" borderId="3" xfId="0" applyFont="1" applyFill="1" applyBorder="1" applyAlignment="1">
      <alignment horizontal="center"/>
    </xf>
    <xf numFmtId="0" fontId="7" fillId="12" borderId="4" xfId="0" applyFont="1" applyFill="1" applyBorder="1" applyAlignment="1">
      <alignment horizontal="center"/>
    </xf>
    <xf numFmtId="0" fontId="7" fillId="12" borderId="44" xfId="0" applyFont="1" applyFill="1" applyBorder="1" applyAlignment="1">
      <alignment horizontal="center" vertical="center" wrapText="1"/>
    </xf>
    <xf numFmtId="0" fontId="7" fillId="12" borderId="45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textRotation="90" wrapText="1"/>
    </xf>
    <xf numFmtId="0" fontId="20" fillId="0" borderId="24" xfId="0" applyFont="1" applyBorder="1" applyAlignment="1">
      <alignment horizontal="center" vertical="center" textRotation="90" wrapText="1"/>
    </xf>
    <xf numFmtId="0" fontId="9" fillId="3" borderId="37" xfId="1" applyFont="1" applyFill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textRotation="90" wrapText="1"/>
    </xf>
    <xf numFmtId="0" fontId="20" fillId="0" borderId="21" xfId="0" applyFont="1" applyBorder="1" applyAlignment="1">
      <alignment horizontal="center" vertical="center" textRotation="90" wrapText="1"/>
    </xf>
    <xf numFmtId="0" fontId="25" fillId="0" borderId="23" xfId="0" applyFont="1" applyBorder="1" applyAlignment="1">
      <alignment horizontal="center" vertical="center" textRotation="90" wrapText="1"/>
    </xf>
    <xf numFmtId="0" fontId="25" fillId="0" borderId="24" xfId="0" applyFont="1" applyBorder="1" applyAlignment="1">
      <alignment horizontal="center" vertical="center" textRotation="90" wrapText="1"/>
    </xf>
    <xf numFmtId="0" fontId="24" fillId="0" borderId="46" xfId="0" applyFont="1" applyBorder="1" applyAlignment="1">
      <alignment horizontal="center" vertical="center" textRotation="90" wrapText="1"/>
    </xf>
    <xf numFmtId="0" fontId="24" fillId="0" borderId="23" xfId="0" applyFont="1" applyBorder="1" applyAlignment="1">
      <alignment horizontal="center" vertical="center" textRotation="90" wrapText="1"/>
    </xf>
    <xf numFmtId="0" fontId="24" fillId="0" borderId="24" xfId="0" applyFont="1" applyBorder="1" applyAlignment="1">
      <alignment horizontal="center" vertical="center" textRotation="90" wrapText="1"/>
    </xf>
    <xf numFmtId="0" fontId="8" fillId="0" borderId="48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5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textRotation="90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5" borderId="42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textRotation="90" wrapText="1"/>
    </xf>
    <xf numFmtId="0" fontId="21" fillId="0" borderId="60" xfId="0" applyFont="1" applyBorder="1" applyAlignment="1">
      <alignment horizontal="center" vertical="center" textRotation="90" wrapText="1"/>
    </xf>
    <xf numFmtId="0" fontId="21" fillId="0" borderId="61" xfId="0" applyFont="1" applyBorder="1" applyAlignment="1">
      <alignment horizontal="center" vertical="center" textRotation="90" wrapText="1"/>
    </xf>
    <xf numFmtId="0" fontId="25" fillId="0" borderId="46" xfId="0" applyFont="1" applyBorder="1" applyAlignment="1">
      <alignment horizontal="center" vertical="center" textRotation="90" wrapText="1"/>
    </xf>
    <xf numFmtId="0" fontId="25" fillId="0" borderId="62" xfId="0" applyFont="1" applyBorder="1" applyAlignment="1">
      <alignment horizontal="center" vertical="center" textRotation="90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5" borderId="22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7" fillId="12" borderId="37" xfId="0" applyFont="1" applyFill="1" applyBorder="1" applyAlignment="1">
      <alignment horizontal="center" vertical="center" wrapText="1"/>
    </xf>
    <xf numFmtId="0" fontId="7" fillId="12" borderId="42" xfId="0" applyFont="1" applyFill="1" applyBorder="1" applyAlignment="1">
      <alignment horizontal="center" vertical="center" wrapText="1"/>
    </xf>
    <xf numFmtId="0" fontId="7" fillId="12" borderId="38" xfId="0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 wrapText="1"/>
    </xf>
    <xf numFmtId="0" fontId="6" fillId="0" borderId="56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56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textRotation="90" wrapText="1"/>
    </xf>
    <xf numFmtId="0" fontId="21" fillId="0" borderId="5" xfId="0" applyFont="1" applyBorder="1" applyAlignment="1">
      <alignment horizontal="center" vertical="center" textRotation="90" wrapText="1"/>
    </xf>
    <xf numFmtId="0" fontId="21" fillId="0" borderId="10" xfId="0" applyFont="1" applyBorder="1" applyAlignment="1">
      <alignment horizontal="center" vertical="center" textRotation="90" wrapText="1"/>
    </xf>
    <xf numFmtId="0" fontId="25" fillId="0" borderId="19" xfId="0" applyFont="1" applyBorder="1" applyAlignment="1">
      <alignment horizontal="center" vertical="center" textRotation="90" wrapText="1"/>
    </xf>
    <xf numFmtId="0" fontId="25" fillId="0" borderId="20" xfId="0" applyFont="1" applyBorder="1" applyAlignment="1">
      <alignment horizontal="center" vertical="center" textRotation="90" wrapText="1"/>
    </xf>
    <xf numFmtId="0" fontId="25" fillId="0" borderId="55" xfId="0" applyFont="1" applyBorder="1" applyAlignment="1">
      <alignment horizontal="center" vertical="center" textRotation="90" wrapText="1"/>
    </xf>
    <xf numFmtId="0" fontId="24" fillId="0" borderId="3" xfId="0" applyFont="1" applyBorder="1" applyAlignment="1">
      <alignment horizontal="center" vertical="center" textRotation="90" wrapText="1"/>
    </xf>
    <xf numFmtId="0" fontId="24" fillId="0" borderId="0" xfId="0" applyFont="1" applyBorder="1" applyAlignment="1">
      <alignment horizontal="center" vertical="center" textRotation="90" wrapText="1"/>
    </xf>
    <xf numFmtId="0" fontId="24" fillId="0" borderId="12" xfId="0" applyFont="1" applyBorder="1" applyAlignment="1">
      <alignment horizontal="center" vertical="center" textRotation="90" wrapText="1"/>
    </xf>
    <xf numFmtId="0" fontId="17" fillId="0" borderId="63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 wrapText="1"/>
    </xf>
    <xf numFmtId="0" fontId="17" fillId="0" borderId="60" xfId="0" applyFont="1" applyFill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textRotation="90" wrapText="1"/>
    </xf>
    <xf numFmtId="0" fontId="24" fillId="0" borderId="20" xfId="0" applyFont="1" applyBorder="1" applyAlignment="1">
      <alignment horizontal="center" vertical="center" textRotation="90" wrapText="1"/>
    </xf>
    <xf numFmtId="0" fontId="24" fillId="0" borderId="55" xfId="0" applyFont="1" applyBorder="1" applyAlignment="1">
      <alignment horizontal="center" vertical="center" textRotation="90" wrapText="1"/>
    </xf>
    <xf numFmtId="0" fontId="24" fillId="0" borderId="1" xfId="0" applyFont="1" applyBorder="1" applyAlignment="1">
      <alignment horizontal="center" vertical="center" textRotation="90" wrapText="1"/>
    </xf>
    <xf numFmtId="0" fontId="24" fillId="0" borderId="5" xfId="0" applyFont="1" applyBorder="1" applyAlignment="1">
      <alignment horizontal="center" vertical="center" textRotation="90" wrapText="1"/>
    </xf>
    <xf numFmtId="0" fontId="24" fillId="0" borderId="10" xfId="0" applyFont="1" applyBorder="1" applyAlignment="1">
      <alignment horizontal="center" vertical="center" textRotation="90" wrapText="1"/>
    </xf>
    <xf numFmtId="0" fontId="17" fillId="0" borderId="45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0" fontId="4" fillId="3" borderId="6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textRotation="90" wrapText="1"/>
    </xf>
    <xf numFmtId="0" fontId="21" fillId="0" borderId="67" xfId="0" applyFont="1" applyBorder="1" applyAlignment="1">
      <alignment horizontal="center" vertical="center" textRotation="90" wrapText="1"/>
    </xf>
    <xf numFmtId="0" fontId="25" fillId="0" borderId="31" xfId="0" applyFont="1" applyBorder="1" applyAlignment="1">
      <alignment horizontal="center" vertical="center" textRotation="90" wrapText="1"/>
    </xf>
    <xf numFmtId="0" fontId="25" fillId="0" borderId="28" xfId="0" applyFont="1" applyBorder="1" applyAlignment="1">
      <alignment horizontal="center" vertical="center" textRotation="90" wrapText="1"/>
    </xf>
    <xf numFmtId="0" fontId="25" fillId="0" borderId="30" xfId="0" applyFont="1" applyBorder="1" applyAlignment="1">
      <alignment horizontal="center" vertical="center" textRotation="90" wrapText="1"/>
    </xf>
    <xf numFmtId="0" fontId="24" fillId="0" borderId="31" xfId="0" applyFont="1" applyBorder="1" applyAlignment="1">
      <alignment horizontal="center" vertical="center" textRotation="90" wrapText="1"/>
    </xf>
    <xf numFmtId="0" fontId="24" fillId="0" borderId="28" xfId="0" applyFont="1" applyBorder="1" applyAlignment="1">
      <alignment horizontal="center" vertical="center" textRotation="90" wrapText="1"/>
    </xf>
    <xf numFmtId="0" fontId="24" fillId="0" borderId="30" xfId="0" applyFont="1" applyBorder="1" applyAlignment="1">
      <alignment horizontal="center" vertical="center" textRotation="90" wrapText="1"/>
    </xf>
    <xf numFmtId="0" fontId="14" fillId="0" borderId="56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4" fillId="3" borderId="52" xfId="0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4" fillId="3" borderId="44" xfId="1" applyFont="1" applyFill="1" applyBorder="1" applyAlignment="1">
      <alignment horizontal="center" vertical="center" wrapText="1"/>
    </xf>
    <xf numFmtId="0" fontId="4" fillId="3" borderId="22" xfId="1" applyFont="1" applyFill="1" applyBorder="1" applyAlignment="1">
      <alignment horizontal="center" vertical="center" wrapText="1"/>
    </xf>
    <xf numFmtId="0" fontId="4" fillId="5" borderId="44" xfId="0" applyFont="1" applyFill="1" applyBorder="1" applyAlignment="1">
      <alignment horizontal="center" vertical="center" wrapText="1"/>
    </xf>
    <xf numFmtId="0" fontId="4" fillId="5" borderId="44" xfId="1" applyFont="1" applyFill="1" applyBorder="1" applyAlignment="1">
      <alignment horizontal="center" vertical="center" wrapText="1"/>
    </xf>
    <xf numFmtId="0" fontId="4" fillId="5" borderId="22" xfId="1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21" fillId="0" borderId="68" xfId="0" applyFont="1" applyBorder="1" applyAlignment="1">
      <alignment horizontal="center" vertical="center" textRotation="90" wrapText="1"/>
    </xf>
    <xf numFmtId="0" fontId="25" fillId="0" borderId="69" xfId="0" applyFont="1" applyBorder="1" applyAlignment="1">
      <alignment horizontal="center" vertical="center" textRotation="90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horizontal="center" vertical="center" wrapText="1"/>
    </xf>
    <xf numFmtId="0" fontId="4" fillId="5" borderId="70" xfId="0" applyFont="1" applyFill="1" applyBorder="1" applyAlignment="1">
      <alignment horizontal="center" vertical="center" wrapText="1"/>
    </xf>
    <xf numFmtId="0" fontId="4" fillId="5" borderId="31" xfId="1" applyFont="1" applyFill="1" applyBorder="1" applyAlignment="1">
      <alignment horizontal="center" vertical="center" wrapText="1"/>
    </xf>
    <xf numFmtId="0" fontId="4" fillId="5" borderId="30" xfId="1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12" borderId="46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 wrapText="1"/>
    </xf>
    <xf numFmtId="0" fontId="4" fillId="3" borderId="40" xfId="1" applyFont="1" applyFill="1" applyBorder="1" applyAlignment="1">
      <alignment horizontal="center" vertical="center" wrapText="1"/>
    </xf>
    <xf numFmtId="0" fontId="4" fillId="3" borderId="49" xfId="1" applyFont="1" applyFill="1" applyBorder="1" applyAlignment="1">
      <alignment horizontal="center" vertical="center" wrapText="1"/>
    </xf>
    <xf numFmtId="0" fontId="4" fillId="3" borderId="31" xfId="1" applyFont="1" applyFill="1" applyBorder="1" applyAlignment="1">
      <alignment horizontal="center" vertical="center" wrapText="1"/>
    </xf>
    <xf numFmtId="0" fontId="4" fillId="3" borderId="30" xfId="1" applyFont="1" applyFill="1" applyBorder="1" applyAlignment="1">
      <alignment horizontal="center" vertical="center" wrapText="1"/>
    </xf>
  </cellXfs>
  <cellStyles count="2">
    <cellStyle name="Normal" xfId="0" builtinId="0"/>
    <cellStyle name="Normal_Inventario de riesgos criticos (construccion)" xfId="1"/>
  </cellStyles>
  <dxfs count="262"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lor theme="0"/>
      </font>
      <fill>
        <patternFill>
          <bgColor rgb="FF0066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 val="0"/>
        <i val="0"/>
        <color theme="0"/>
        <name val="Constantia"/>
        <scheme val="none"/>
      </font>
      <fill>
        <patternFill>
          <bgColor rgb="FF006600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136071</xdr:colOff>
      <xdr:row>5</xdr:row>
      <xdr:rowOff>95250</xdr:rowOff>
    </xdr:from>
    <xdr:to>
      <xdr:col>8</xdr:col>
      <xdr:colOff>653143</xdr:colOff>
      <xdr:row>5</xdr:row>
      <xdr:rowOff>95250</xdr:rowOff>
    </xdr:to>
    <xdr:cxnSp macro="">
      <xdr:nvCxnSpPr>
        <xdr:cNvPr id="3" name="Conector recto de flecha 2"/>
        <xdr:cNvCxnSpPr/>
      </xdr:nvCxnSpPr>
      <xdr:spPr>
        <a:xfrm>
          <a:off x="10708821" y="1129393"/>
          <a:ext cx="517072" cy="0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136072</xdr:colOff>
      <xdr:row>7</xdr:row>
      <xdr:rowOff>95250</xdr:rowOff>
    </xdr:from>
    <xdr:to>
      <xdr:col>8</xdr:col>
      <xdr:colOff>653144</xdr:colOff>
      <xdr:row>7</xdr:row>
      <xdr:rowOff>95250</xdr:rowOff>
    </xdr:to>
    <xdr:cxnSp macro="">
      <xdr:nvCxnSpPr>
        <xdr:cNvPr id="4" name="Conector recto de flecha 3"/>
        <xdr:cNvCxnSpPr/>
      </xdr:nvCxnSpPr>
      <xdr:spPr>
        <a:xfrm>
          <a:off x="10708822" y="1537607"/>
          <a:ext cx="517072" cy="0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217714</xdr:colOff>
      <xdr:row>11</xdr:row>
      <xdr:rowOff>122464</xdr:rowOff>
    </xdr:from>
    <xdr:to>
      <xdr:col>9</xdr:col>
      <xdr:colOff>530679</xdr:colOff>
      <xdr:row>11</xdr:row>
      <xdr:rowOff>122464</xdr:rowOff>
    </xdr:to>
    <xdr:cxnSp macro="">
      <xdr:nvCxnSpPr>
        <xdr:cNvPr id="6" name="Conector recto 5"/>
        <xdr:cNvCxnSpPr/>
      </xdr:nvCxnSpPr>
      <xdr:spPr>
        <a:xfrm>
          <a:off x="11552464" y="2381250"/>
          <a:ext cx="31296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244928</xdr:colOff>
      <xdr:row>13</xdr:row>
      <xdr:rowOff>122464</xdr:rowOff>
    </xdr:from>
    <xdr:to>
      <xdr:col>9</xdr:col>
      <xdr:colOff>557893</xdr:colOff>
      <xdr:row>13</xdr:row>
      <xdr:rowOff>122464</xdr:rowOff>
    </xdr:to>
    <xdr:cxnSp macro="">
      <xdr:nvCxnSpPr>
        <xdr:cNvPr id="7" name="Conector recto 6"/>
        <xdr:cNvCxnSpPr/>
      </xdr:nvCxnSpPr>
      <xdr:spPr>
        <a:xfrm>
          <a:off x="11579678" y="2789464"/>
          <a:ext cx="31296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231322</xdr:colOff>
      <xdr:row>9</xdr:row>
      <xdr:rowOff>122464</xdr:rowOff>
    </xdr:from>
    <xdr:to>
      <xdr:col>9</xdr:col>
      <xdr:colOff>544287</xdr:colOff>
      <xdr:row>9</xdr:row>
      <xdr:rowOff>122464</xdr:rowOff>
    </xdr:to>
    <xdr:cxnSp macro="">
      <xdr:nvCxnSpPr>
        <xdr:cNvPr id="8" name="Conector recto 7"/>
        <xdr:cNvCxnSpPr/>
      </xdr:nvCxnSpPr>
      <xdr:spPr>
        <a:xfrm>
          <a:off x="11566072" y="1973035"/>
          <a:ext cx="31296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7</xdr:row>
      <xdr:rowOff>40005</xdr:rowOff>
    </xdr:from>
    <xdr:to>
      <xdr:col>4</xdr:col>
      <xdr:colOff>0</xdr:colOff>
      <xdr:row>7</xdr:row>
      <xdr:rowOff>85724</xdr:rowOff>
    </xdr:to>
    <xdr:sp macro="" textlink="">
      <xdr:nvSpPr>
        <xdr:cNvPr id="4" name="Text Box 51"/>
        <xdr:cNvSpPr txBox="1">
          <a:spLocks noChangeArrowheads="1"/>
        </xdr:cNvSpPr>
      </xdr:nvSpPr>
      <xdr:spPr bwMode="auto">
        <a:xfrm>
          <a:off x="1576388" y="1766411"/>
          <a:ext cx="1900237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………………………………</a:t>
          </a:r>
        </a:p>
        <a:p>
          <a:pPr algn="ctr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"/>
  <sheetViews>
    <sheetView workbookViewId="0">
      <selection activeCell="E8" sqref="E8"/>
    </sheetView>
  </sheetViews>
  <sheetFormatPr baseColWidth="10" defaultRowHeight="15" x14ac:dyDescent="0.25"/>
  <sheetData>
    <row r="2" spans="1:5" x14ac:dyDescent="0.25">
      <c r="A2" t="s">
        <v>774</v>
      </c>
    </row>
    <row r="4" spans="1:5" x14ac:dyDescent="0.25">
      <c r="A4" t="s">
        <v>775</v>
      </c>
      <c r="E4" t="s">
        <v>769</v>
      </c>
    </row>
    <row r="5" spans="1:5" x14ac:dyDescent="0.25">
      <c r="A5" t="s">
        <v>776</v>
      </c>
      <c r="E5" t="s">
        <v>770</v>
      </c>
    </row>
    <row r="6" spans="1:5" x14ac:dyDescent="0.25">
      <c r="A6" t="s">
        <v>768</v>
      </c>
      <c r="E6" t="s">
        <v>779</v>
      </c>
    </row>
    <row r="7" spans="1:5" x14ac:dyDescent="0.25">
      <c r="A7" t="s">
        <v>777</v>
      </c>
      <c r="E7" t="s">
        <v>771</v>
      </c>
    </row>
    <row r="8" spans="1:5" x14ac:dyDescent="0.25">
      <c r="A8" t="s">
        <v>778</v>
      </c>
      <c r="E8" t="s">
        <v>772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AF43"/>
  <sheetViews>
    <sheetView topLeftCell="A5" zoomScale="70" zoomScaleNormal="70" workbookViewId="0">
      <selection activeCell="T42" sqref="T42"/>
    </sheetView>
  </sheetViews>
  <sheetFormatPr baseColWidth="10" defaultRowHeight="15" x14ac:dyDescent="0.25"/>
  <cols>
    <col min="1" max="1" width="2.7109375" customWidth="1"/>
    <col min="4" max="4" width="18.5703125" customWidth="1"/>
    <col min="5" max="5" width="17" customWidth="1"/>
    <col min="6" max="6" width="14.5703125" customWidth="1"/>
    <col min="7" max="7" width="13.28515625" customWidth="1"/>
    <col min="8" max="8" width="15.7109375" customWidth="1"/>
    <col min="9" max="9" width="9.85546875" customWidth="1"/>
    <col min="10" max="10" width="9.42578125" customWidth="1"/>
    <col min="11" max="11" width="8.42578125" customWidth="1"/>
    <col min="13" max="13" width="7.42578125" customWidth="1"/>
    <col min="14" max="14" width="7.140625" customWidth="1"/>
    <col min="15" max="15" width="6.140625" customWidth="1"/>
    <col min="16" max="16" width="8" customWidth="1"/>
    <col min="17" max="17" width="30" customWidth="1"/>
    <col min="18" max="18" width="20.5703125" customWidth="1"/>
    <col min="19" max="19" width="17.5703125" customWidth="1"/>
  </cols>
  <sheetData>
    <row r="1" spans="2:32" s="51" customFormat="1" ht="24.75" customHeight="1" thickBot="1" x14ac:dyDescent="0.35">
      <c r="B1" s="309" t="s">
        <v>0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1"/>
      <c r="N1" s="315" t="s">
        <v>657</v>
      </c>
      <c r="O1" s="315"/>
      <c r="P1" s="315"/>
      <c r="Q1" s="317">
        <v>7283</v>
      </c>
      <c r="R1" s="315"/>
      <c r="S1" s="316"/>
      <c r="AA1" s="55"/>
      <c r="AB1" s="55"/>
      <c r="AC1" s="55"/>
      <c r="AD1" s="55"/>
      <c r="AE1" s="55"/>
      <c r="AF1" s="55"/>
    </row>
    <row r="2" spans="2:32" s="51" customFormat="1" ht="24.95" customHeight="1" thickBot="1" x14ac:dyDescent="0.35">
      <c r="B2" s="312" t="s">
        <v>663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4"/>
      <c r="N2" s="317" t="s">
        <v>658</v>
      </c>
      <c r="O2" s="315"/>
      <c r="P2" s="315"/>
      <c r="Q2" s="317" t="s">
        <v>659</v>
      </c>
      <c r="R2" s="315"/>
      <c r="S2" s="316"/>
      <c r="U2" s="52" t="s">
        <v>404</v>
      </c>
      <c r="AA2" s="55"/>
      <c r="AB2" s="55"/>
      <c r="AC2" s="55"/>
      <c r="AD2" s="55"/>
      <c r="AE2" s="55"/>
      <c r="AF2" s="55"/>
    </row>
    <row r="3" spans="2:32" s="51" customFormat="1" ht="6.75" customHeight="1" thickBot="1" x14ac:dyDescent="0.35"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U3" s="52"/>
      <c r="AA3" s="55"/>
      <c r="AB3" s="55"/>
      <c r="AC3" s="55"/>
      <c r="AD3" s="55"/>
      <c r="AE3" s="55"/>
      <c r="AF3" s="55"/>
    </row>
    <row r="4" spans="2:32" s="51" customFormat="1" ht="18.75" customHeight="1" thickBot="1" x14ac:dyDescent="0.3">
      <c r="B4" s="359" t="s">
        <v>660</v>
      </c>
      <c r="C4" s="334"/>
      <c r="D4" s="372" t="s">
        <v>656</v>
      </c>
      <c r="E4" s="373"/>
      <c r="F4" s="373"/>
      <c r="G4" s="373"/>
      <c r="H4" s="373"/>
      <c r="I4" s="374"/>
      <c r="J4" s="98"/>
      <c r="K4" s="418" t="s">
        <v>25</v>
      </c>
      <c r="L4" s="419"/>
      <c r="M4" s="419"/>
      <c r="N4" s="419"/>
      <c r="O4" s="420"/>
      <c r="P4" s="415" t="s">
        <v>660</v>
      </c>
      <c r="Q4" s="416"/>
      <c r="R4" s="416"/>
      <c r="S4" s="417"/>
      <c r="U4" s="53">
        <v>3</v>
      </c>
      <c r="AA4" s="55"/>
      <c r="AB4" s="55"/>
      <c r="AC4" s="55"/>
      <c r="AD4" s="55"/>
      <c r="AE4" s="55"/>
      <c r="AF4" s="55"/>
    </row>
    <row r="5" spans="2:32" s="51" customFormat="1" ht="20.25" customHeight="1" x14ac:dyDescent="0.25">
      <c r="B5" s="361" t="s">
        <v>654</v>
      </c>
      <c r="C5" s="412"/>
      <c r="D5" s="375" t="s">
        <v>655</v>
      </c>
      <c r="E5" s="376"/>
      <c r="F5" s="376"/>
      <c r="G5" s="376"/>
      <c r="H5" s="376"/>
      <c r="I5" s="377"/>
      <c r="J5" s="98"/>
      <c r="K5" s="361" t="s">
        <v>662</v>
      </c>
      <c r="L5" s="362"/>
      <c r="M5" s="362"/>
      <c r="N5" s="362"/>
      <c r="O5" s="412"/>
      <c r="P5" s="421" t="s">
        <v>298</v>
      </c>
      <c r="Q5" s="422"/>
      <c r="R5" s="422"/>
      <c r="S5" s="423"/>
      <c r="U5" s="53">
        <v>5</v>
      </c>
      <c r="AA5" s="55"/>
      <c r="AB5" s="55"/>
      <c r="AC5" s="55"/>
      <c r="AD5" s="55"/>
      <c r="AE5" s="55"/>
      <c r="AF5" s="55"/>
    </row>
    <row r="6" spans="2:32" s="51" customFormat="1" ht="21" customHeight="1" thickBot="1" x14ac:dyDescent="0.3">
      <c r="B6" s="363"/>
      <c r="C6" s="413"/>
      <c r="D6" s="378"/>
      <c r="E6" s="368"/>
      <c r="F6" s="368"/>
      <c r="G6" s="368"/>
      <c r="H6" s="368"/>
      <c r="I6" s="369"/>
      <c r="J6" s="98"/>
      <c r="K6" s="363" t="s">
        <v>705</v>
      </c>
      <c r="L6" s="364"/>
      <c r="M6" s="364"/>
      <c r="N6" s="364"/>
      <c r="O6" s="413"/>
      <c r="P6" s="424" t="s">
        <v>718</v>
      </c>
      <c r="Q6" s="425"/>
      <c r="R6" s="425"/>
      <c r="S6" s="426"/>
      <c r="U6" s="53">
        <v>9</v>
      </c>
      <c r="AA6" s="55"/>
      <c r="AB6" s="55"/>
      <c r="AC6" s="55"/>
      <c r="AD6" s="55"/>
      <c r="AE6" s="55"/>
      <c r="AF6" s="55"/>
    </row>
    <row r="7" spans="2:32" ht="16.5" thickBot="1" x14ac:dyDescent="0.3">
      <c r="B7" s="389"/>
      <c r="C7" s="389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U7" s="52" t="s">
        <v>405</v>
      </c>
    </row>
    <row r="8" spans="2:32" ht="16.5" thickBot="1" x14ac:dyDescent="0.3">
      <c r="B8" s="371"/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U8" s="53">
        <v>4</v>
      </c>
    </row>
    <row r="9" spans="2:32" ht="15.75" customHeight="1" thickBot="1" x14ac:dyDescent="0.3">
      <c r="B9" s="385"/>
      <c r="C9" s="385"/>
      <c r="D9" s="385"/>
      <c r="E9" s="91"/>
      <c r="F9" s="385" t="s">
        <v>1</v>
      </c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6" t="s">
        <v>2</v>
      </c>
      <c r="R9" s="387"/>
      <c r="S9" s="388"/>
      <c r="U9" s="53">
        <v>6</v>
      </c>
    </row>
    <row r="10" spans="2:32" ht="24" customHeight="1" thickBot="1" x14ac:dyDescent="0.3">
      <c r="B10" s="319" t="s">
        <v>25</v>
      </c>
      <c r="C10" s="319" t="s">
        <v>3</v>
      </c>
      <c r="D10" s="365" t="s">
        <v>4</v>
      </c>
      <c r="E10" s="365" t="s">
        <v>16</v>
      </c>
      <c r="F10" s="319" t="s">
        <v>5</v>
      </c>
      <c r="G10" s="319" t="s">
        <v>17</v>
      </c>
      <c r="H10" s="319" t="s">
        <v>18</v>
      </c>
      <c r="I10" s="391" t="s">
        <v>6</v>
      </c>
      <c r="J10" s="392"/>
      <c r="K10" s="393"/>
      <c r="L10" s="410" t="s">
        <v>7</v>
      </c>
      <c r="M10" s="407" t="s">
        <v>648</v>
      </c>
      <c r="N10" s="408"/>
      <c r="O10" s="408"/>
      <c r="P10" s="409"/>
      <c r="Q10" s="379" t="s">
        <v>8</v>
      </c>
      <c r="R10" s="379" t="s">
        <v>9</v>
      </c>
      <c r="S10" s="379" t="s">
        <v>703</v>
      </c>
      <c r="U10" s="53">
        <v>8</v>
      </c>
    </row>
    <row r="11" spans="2:32" ht="66.75" customHeight="1" thickBot="1" x14ac:dyDescent="0.3">
      <c r="B11" s="379"/>
      <c r="C11" s="379"/>
      <c r="D11" s="414"/>
      <c r="E11" s="414"/>
      <c r="F11" s="379"/>
      <c r="G11" s="379"/>
      <c r="H11" s="379"/>
      <c r="I11" s="64" t="s">
        <v>699</v>
      </c>
      <c r="J11" s="64" t="s">
        <v>700</v>
      </c>
      <c r="K11" s="64" t="s">
        <v>13</v>
      </c>
      <c r="L11" s="411"/>
      <c r="M11" s="92" t="s">
        <v>644</v>
      </c>
      <c r="N11" s="92" t="s">
        <v>645</v>
      </c>
      <c r="O11" s="92" t="s">
        <v>646</v>
      </c>
      <c r="P11" s="92" t="s">
        <v>647</v>
      </c>
      <c r="Q11" s="380"/>
      <c r="R11" s="380"/>
      <c r="S11" s="380"/>
    </row>
    <row r="12" spans="2:32" ht="78" customHeight="1" x14ac:dyDescent="0.25">
      <c r="B12" s="427" t="s">
        <v>660</v>
      </c>
      <c r="C12" s="430" t="s">
        <v>718</v>
      </c>
      <c r="D12" s="443" t="s">
        <v>719</v>
      </c>
      <c r="E12" s="436" t="s">
        <v>720</v>
      </c>
      <c r="F12" s="93" t="s">
        <v>20</v>
      </c>
      <c r="G12" s="93" t="s">
        <v>148</v>
      </c>
      <c r="H12" s="93" t="s">
        <v>300</v>
      </c>
      <c r="I12" s="135">
        <v>5</v>
      </c>
      <c r="J12" s="135">
        <v>4</v>
      </c>
      <c r="K12" s="135">
        <f>IF(I12&gt;0,I12*J12,"Sin Evaluación")</f>
        <v>20</v>
      </c>
      <c r="L12" s="136" t="str">
        <f>IF(K12=0,"Sin Evaluación",IF(K12="Sin Evaluación","Sin Evaluación",IF(K12&gt;59,"Crítico",IF(J12=8,"Importante",IF(K12&lt;=20,"Bajo",IF(K12&lt;=36,"Moderado",IF(K12&lt;=59,"Importante",)))))))</f>
        <v>Bajo</v>
      </c>
      <c r="M12" s="151">
        <v>4</v>
      </c>
      <c r="N12" s="151">
        <v>1</v>
      </c>
      <c r="O12" s="151">
        <v>4</v>
      </c>
      <c r="P12" s="124" t="s">
        <v>34</v>
      </c>
      <c r="Q12" s="5" t="s">
        <v>324</v>
      </c>
      <c r="R12" s="5" t="s">
        <v>158</v>
      </c>
      <c r="S12" s="5" t="s">
        <v>32</v>
      </c>
    </row>
    <row r="13" spans="2:32" ht="48" x14ac:dyDescent="0.25">
      <c r="B13" s="428"/>
      <c r="C13" s="431"/>
      <c r="D13" s="444"/>
      <c r="E13" s="437"/>
      <c r="F13" s="5" t="s">
        <v>23</v>
      </c>
      <c r="G13" s="5" t="s">
        <v>301</v>
      </c>
      <c r="H13" s="5" t="s">
        <v>319</v>
      </c>
      <c r="I13" s="49">
        <v>3</v>
      </c>
      <c r="J13" s="49">
        <v>4</v>
      </c>
      <c r="K13" s="49">
        <f t="shared" ref="K13:K43" si="0">IF(I13&gt;0,I13*J13,"Sin Evaluación")</f>
        <v>12</v>
      </c>
      <c r="L13" s="50" t="str">
        <f t="shared" ref="L13:L43" si="1">IF(K13=0,"Sin Evaluación",IF(K13="Sin Evaluación","Sin Evaluación",IF(K13&gt;59,"Crítico",IF(J13=8,"Importante",IF(K13&lt;=20,"Bajo",IF(K13&lt;=36,"Moderado",IF(K13&lt;=59,"Importante",)))))))</f>
        <v>Bajo</v>
      </c>
      <c r="M13" s="25">
        <v>1</v>
      </c>
      <c r="N13" s="25">
        <v>1</v>
      </c>
      <c r="O13" s="25">
        <v>1</v>
      </c>
      <c r="P13" s="25" t="s">
        <v>34</v>
      </c>
      <c r="Q13" s="5" t="s">
        <v>321</v>
      </c>
      <c r="R13" s="5" t="s">
        <v>19</v>
      </c>
      <c r="S13" s="5" t="s">
        <v>32</v>
      </c>
    </row>
    <row r="14" spans="2:32" ht="36" x14ac:dyDescent="0.25">
      <c r="B14" s="428"/>
      <c r="C14" s="431"/>
      <c r="D14" s="444"/>
      <c r="E14" s="437"/>
      <c r="F14" s="5" t="s">
        <v>179</v>
      </c>
      <c r="G14" s="5" t="s">
        <v>149</v>
      </c>
      <c r="H14" s="5" t="s">
        <v>303</v>
      </c>
      <c r="I14" s="49">
        <v>5</v>
      </c>
      <c r="J14" s="49">
        <v>4</v>
      </c>
      <c r="K14" s="49">
        <f t="shared" si="0"/>
        <v>20</v>
      </c>
      <c r="L14" s="50" t="str">
        <f t="shared" si="1"/>
        <v>Bajo</v>
      </c>
      <c r="M14" s="25">
        <v>4</v>
      </c>
      <c r="N14" s="25">
        <v>1</v>
      </c>
      <c r="O14" s="25">
        <v>4</v>
      </c>
      <c r="P14" s="25" t="s">
        <v>34</v>
      </c>
      <c r="Q14" s="5" t="s">
        <v>395</v>
      </c>
      <c r="R14" s="5" t="s">
        <v>19</v>
      </c>
      <c r="S14" s="5" t="s">
        <v>32</v>
      </c>
    </row>
    <row r="15" spans="2:32" ht="36" customHeight="1" x14ac:dyDescent="0.25">
      <c r="B15" s="428"/>
      <c r="C15" s="431"/>
      <c r="D15" s="444"/>
      <c r="E15" s="437"/>
      <c r="F15" s="5" t="s">
        <v>54</v>
      </c>
      <c r="G15" s="5" t="s">
        <v>68</v>
      </c>
      <c r="H15" s="5" t="s">
        <v>304</v>
      </c>
      <c r="I15" s="49">
        <v>5</v>
      </c>
      <c r="J15" s="49">
        <v>4</v>
      </c>
      <c r="K15" s="49">
        <f t="shared" si="0"/>
        <v>20</v>
      </c>
      <c r="L15" s="50" t="str">
        <f t="shared" si="1"/>
        <v>Bajo</v>
      </c>
      <c r="M15" s="25">
        <v>4</v>
      </c>
      <c r="N15" s="25">
        <v>1</v>
      </c>
      <c r="O15" s="25">
        <v>4</v>
      </c>
      <c r="P15" s="25" t="s">
        <v>34</v>
      </c>
      <c r="Q15" s="5" t="s">
        <v>318</v>
      </c>
      <c r="R15" s="5" t="s">
        <v>19</v>
      </c>
      <c r="S15" s="5" t="s">
        <v>32</v>
      </c>
    </row>
    <row r="16" spans="2:32" ht="36" customHeight="1" x14ac:dyDescent="0.25">
      <c r="B16" s="428"/>
      <c r="C16" s="431"/>
      <c r="D16" s="444"/>
      <c r="E16" s="437"/>
      <c r="F16" s="5" t="s">
        <v>299</v>
      </c>
      <c r="G16" s="5"/>
      <c r="H16" s="5"/>
      <c r="I16" s="49">
        <v>5</v>
      </c>
      <c r="J16" s="49">
        <v>4</v>
      </c>
      <c r="K16" s="49">
        <f t="shared" si="0"/>
        <v>20</v>
      </c>
      <c r="L16" s="50" t="str">
        <f t="shared" si="1"/>
        <v>Bajo</v>
      </c>
      <c r="M16" s="25">
        <v>4</v>
      </c>
      <c r="N16" s="25">
        <v>1</v>
      </c>
      <c r="O16" s="25">
        <v>4</v>
      </c>
      <c r="P16" s="25" t="s">
        <v>34</v>
      </c>
      <c r="Q16" s="5" t="s">
        <v>320</v>
      </c>
      <c r="R16" s="5" t="s">
        <v>164</v>
      </c>
      <c r="S16" s="5" t="s">
        <v>32</v>
      </c>
    </row>
    <row r="17" spans="2:21" ht="36" customHeight="1" thickBot="1" x14ac:dyDescent="0.3">
      <c r="B17" s="428"/>
      <c r="C17" s="431"/>
      <c r="D17" s="444"/>
      <c r="E17" s="438"/>
      <c r="F17" s="129" t="s">
        <v>335</v>
      </c>
      <c r="G17" s="126"/>
      <c r="H17" s="126"/>
      <c r="I17" s="152">
        <v>5</v>
      </c>
      <c r="J17" s="152">
        <v>4</v>
      </c>
      <c r="K17" s="152">
        <f t="shared" si="0"/>
        <v>20</v>
      </c>
      <c r="L17" s="153" t="str">
        <f t="shared" si="1"/>
        <v>Bajo</v>
      </c>
      <c r="M17" s="155">
        <v>4</v>
      </c>
      <c r="N17" s="155">
        <v>1</v>
      </c>
      <c r="O17" s="155">
        <v>4</v>
      </c>
      <c r="P17" s="121" t="s">
        <v>34</v>
      </c>
      <c r="Q17" s="5" t="s">
        <v>323</v>
      </c>
      <c r="R17" s="5" t="s">
        <v>19</v>
      </c>
      <c r="S17" s="5" t="s">
        <v>32</v>
      </c>
    </row>
    <row r="18" spans="2:21" ht="38.25" customHeight="1" x14ac:dyDescent="0.25">
      <c r="B18" s="428"/>
      <c r="C18" s="431"/>
      <c r="D18" s="444"/>
      <c r="E18" s="400" t="s">
        <v>721</v>
      </c>
      <c r="F18" s="60" t="s">
        <v>305</v>
      </c>
      <c r="G18" s="60" t="s">
        <v>308</v>
      </c>
      <c r="H18" s="60" t="s">
        <v>309</v>
      </c>
      <c r="I18" s="61">
        <v>5</v>
      </c>
      <c r="J18" s="61">
        <v>4</v>
      </c>
      <c r="K18" s="61">
        <f t="shared" si="0"/>
        <v>20</v>
      </c>
      <c r="L18" s="62" t="str">
        <f t="shared" si="1"/>
        <v>Bajo</v>
      </c>
      <c r="M18" s="118">
        <v>4</v>
      </c>
      <c r="N18" s="118">
        <v>1</v>
      </c>
      <c r="O18" s="118">
        <v>4</v>
      </c>
      <c r="P18" s="118" t="s">
        <v>34</v>
      </c>
      <c r="Q18" s="5" t="s">
        <v>325</v>
      </c>
      <c r="R18" s="5" t="s">
        <v>19</v>
      </c>
      <c r="S18" s="5" t="s">
        <v>32</v>
      </c>
    </row>
    <row r="19" spans="2:21" ht="36" x14ac:dyDescent="0.25">
      <c r="B19" s="428"/>
      <c r="C19" s="431"/>
      <c r="D19" s="444"/>
      <c r="E19" s="400"/>
      <c r="F19" s="5" t="s">
        <v>20</v>
      </c>
      <c r="G19" s="5" t="s">
        <v>149</v>
      </c>
      <c r="H19" s="5" t="s">
        <v>310</v>
      </c>
      <c r="I19" s="61">
        <v>5</v>
      </c>
      <c r="J19" s="61">
        <v>4</v>
      </c>
      <c r="K19" s="61">
        <f t="shared" ref="K19:K21" si="2">IF(I19&gt;0,I19*J19,"Sin Evaluación")</f>
        <v>20</v>
      </c>
      <c r="L19" s="62" t="str">
        <f t="shared" ref="L19:L21" si="3">IF(K19=0,"Sin Evaluación",IF(K19="Sin Evaluación","Sin Evaluación",IF(K19&gt;59,"Crítico",IF(J19=8,"Importante",IF(K19&lt;=20,"Bajo",IF(K19&lt;=36,"Moderado",IF(K19&lt;=59,"Importante",)))))))</f>
        <v>Bajo</v>
      </c>
      <c r="M19" s="25">
        <v>4</v>
      </c>
      <c r="N19" s="25">
        <v>1</v>
      </c>
      <c r="O19" s="25">
        <v>4</v>
      </c>
      <c r="P19" s="25" t="s">
        <v>34</v>
      </c>
      <c r="Q19" s="5" t="s">
        <v>322</v>
      </c>
      <c r="R19" s="5" t="s">
        <v>19</v>
      </c>
      <c r="S19" s="5" t="s">
        <v>32</v>
      </c>
    </row>
    <row r="20" spans="2:21" ht="36" customHeight="1" x14ac:dyDescent="0.25">
      <c r="B20" s="428"/>
      <c r="C20" s="431"/>
      <c r="D20" s="444"/>
      <c r="E20" s="400"/>
      <c r="F20" s="5" t="s">
        <v>306</v>
      </c>
      <c r="G20" s="5" t="s">
        <v>209</v>
      </c>
      <c r="H20" s="5" t="s">
        <v>300</v>
      </c>
      <c r="I20" s="61">
        <v>5</v>
      </c>
      <c r="J20" s="61">
        <v>4</v>
      </c>
      <c r="K20" s="61">
        <f t="shared" si="2"/>
        <v>20</v>
      </c>
      <c r="L20" s="62" t="str">
        <f t="shared" si="3"/>
        <v>Bajo</v>
      </c>
      <c r="M20" s="25">
        <v>4</v>
      </c>
      <c r="N20" s="25">
        <v>1</v>
      </c>
      <c r="O20" s="25">
        <v>4</v>
      </c>
      <c r="P20" s="25" t="s">
        <v>34</v>
      </c>
      <c r="Q20" s="5" t="s">
        <v>317</v>
      </c>
      <c r="R20" s="5" t="s">
        <v>158</v>
      </c>
      <c r="S20" s="5" t="s">
        <v>32</v>
      </c>
    </row>
    <row r="21" spans="2:21" ht="36" customHeight="1" x14ac:dyDescent="0.25">
      <c r="B21" s="428"/>
      <c r="C21" s="431"/>
      <c r="D21" s="444"/>
      <c r="E21" s="400"/>
      <c r="F21" s="5" t="s">
        <v>54</v>
      </c>
      <c r="G21" s="5" t="s">
        <v>68</v>
      </c>
      <c r="H21" s="5" t="s">
        <v>312</v>
      </c>
      <c r="I21" s="61">
        <v>5</v>
      </c>
      <c r="J21" s="61">
        <v>4</v>
      </c>
      <c r="K21" s="61">
        <f t="shared" si="2"/>
        <v>20</v>
      </c>
      <c r="L21" s="62" t="str">
        <f t="shared" si="3"/>
        <v>Bajo</v>
      </c>
      <c r="M21" s="25">
        <v>4</v>
      </c>
      <c r="N21" s="25">
        <v>1</v>
      </c>
      <c r="O21" s="25">
        <v>4</v>
      </c>
      <c r="P21" s="25" t="s">
        <v>34</v>
      </c>
      <c r="Q21" s="5" t="s">
        <v>323</v>
      </c>
      <c r="R21" s="5" t="s">
        <v>19</v>
      </c>
      <c r="S21" s="5" t="s">
        <v>32</v>
      </c>
    </row>
    <row r="22" spans="2:21" ht="36" customHeight="1" x14ac:dyDescent="0.25">
      <c r="B22" s="428"/>
      <c r="C22" s="431"/>
      <c r="D22" s="444"/>
      <c r="E22" s="400"/>
      <c r="F22" s="5" t="s">
        <v>23</v>
      </c>
      <c r="G22" s="5" t="s">
        <v>327</v>
      </c>
      <c r="H22" s="5"/>
      <c r="I22" s="49">
        <v>3</v>
      </c>
      <c r="J22" s="49">
        <v>4</v>
      </c>
      <c r="K22" s="49">
        <f t="shared" si="0"/>
        <v>12</v>
      </c>
      <c r="L22" s="50" t="str">
        <f t="shared" si="1"/>
        <v>Bajo</v>
      </c>
      <c r="M22" s="25">
        <v>1</v>
      </c>
      <c r="N22" s="25">
        <v>1</v>
      </c>
      <c r="O22" s="25">
        <v>1</v>
      </c>
      <c r="P22" s="25" t="s">
        <v>34</v>
      </c>
      <c r="Q22" s="5" t="s">
        <v>324</v>
      </c>
      <c r="R22" s="5" t="s">
        <v>329</v>
      </c>
      <c r="S22" s="5" t="s">
        <v>32</v>
      </c>
      <c r="U22" s="19"/>
    </row>
    <row r="23" spans="2:21" ht="36" customHeight="1" thickBot="1" x14ac:dyDescent="0.3">
      <c r="B23" s="428"/>
      <c r="C23" s="431"/>
      <c r="D23" s="444"/>
      <c r="E23" s="400"/>
      <c r="F23" s="23" t="s">
        <v>326</v>
      </c>
      <c r="G23" s="156"/>
      <c r="H23" s="156"/>
      <c r="I23" s="160">
        <v>5</v>
      </c>
      <c r="J23" s="160">
        <v>4</v>
      </c>
      <c r="K23" s="160">
        <f t="shared" si="0"/>
        <v>20</v>
      </c>
      <c r="L23" s="161" t="str">
        <f t="shared" si="1"/>
        <v>Bajo</v>
      </c>
      <c r="M23" s="167">
        <v>4</v>
      </c>
      <c r="N23" s="167">
        <v>1</v>
      </c>
      <c r="O23" s="167">
        <v>4</v>
      </c>
      <c r="P23" s="162" t="s">
        <v>34</v>
      </c>
      <c r="Q23" s="5" t="s">
        <v>334</v>
      </c>
      <c r="R23" s="5" t="s">
        <v>19</v>
      </c>
      <c r="S23" s="5" t="s">
        <v>32</v>
      </c>
      <c r="U23" s="19"/>
    </row>
    <row r="24" spans="2:21" ht="36" x14ac:dyDescent="0.25">
      <c r="B24" s="428"/>
      <c r="C24" s="431"/>
      <c r="D24" s="444"/>
      <c r="E24" s="436" t="s">
        <v>722</v>
      </c>
      <c r="F24" s="93" t="s">
        <v>20</v>
      </c>
      <c r="G24" s="93" t="s">
        <v>148</v>
      </c>
      <c r="H24" s="93" t="s">
        <v>311</v>
      </c>
      <c r="I24" s="135">
        <v>5</v>
      </c>
      <c r="J24" s="135">
        <v>4</v>
      </c>
      <c r="K24" s="135">
        <f t="shared" si="0"/>
        <v>20</v>
      </c>
      <c r="L24" s="136" t="str">
        <f t="shared" si="1"/>
        <v>Bajo</v>
      </c>
      <c r="M24" s="124">
        <v>4</v>
      </c>
      <c r="N24" s="124">
        <v>1</v>
      </c>
      <c r="O24" s="124">
        <f>M24*N24</f>
        <v>4</v>
      </c>
      <c r="P24" s="124" t="s">
        <v>34</v>
      </c>
      <c r="Q24" s="5" t="s">
        <v>322</v>
      </c>
      <c r="R24" s="5" t="s">
        <v>19</v>
      </c>
      <c r="S24" s="5" t="s">
        <v>32</v>
      </c>
      <c r="U24" s="19"/>
    </row>
    <row r="25" spans="2:21" ht="36" x14ac:dyDescent="0.25">
      <c r="B25" s="428"/>
      <c r="C25" s="431"/>
      <c r="D25" s="444"/>
      <c r="E25" s="437"/>
      <c r="F25" s="5" t="s">
        <v>54</v>
      </c>
      <c r="G25" s="5" t="s">
        <v>149</v>
      </c>
      <c r="H25" s="5" t="s">
        <v>300</v>
      </c>
      <c r="I25" s="49">
        <v>5</v>
      </c>
      <c r="J25" s="49">
        <v>4</v>
      </c>
      <c r="K25" s="49">
        <f t="shared" si="0"/>
        <v>20</v>
      </c>
      <c r="L25" s="50" t="str">
        <f t="shared" si="1"/>
        <v>Bajo</v>
      </c>
      <c r="M25" s="16">
        <v>4</v>
      </c>
      <c r="N25" s="16">
        <v>1</v>
      </c>
      <c r="O25" s="16">
        <v>4</v>
      </c>
      <c r="P25" s="16" t="s">
        <v>34</v>
      </c>
      <c r="Q25" s="5" t="s">
        <v>328</v>
      </c>
      <c r="R25" s="5" t="s">
        <v>329</v>
      </c>
      <c r="S25" s="5" t="s">
        <v>32</v>
      </c>
      <c r="U25" s="19"/>
    </row>
    <row r="26" spans="2:21" ht="48" x14ac:dyDescent="0.25">
      <c r="B26" s="428"/>
      <c r="C26" s="431"/>
      <c r="D26" s="444"/>
      <c r="E26" s="437"/>
      <c r="F26" s="5" t="s">
        <v>179</v>
      </c>
      <c r="G26" s="5" t="s">
        <v>209</v>
      </c>
      <c r="H26" s="5" t="s">
        <v>312</v>
      </c>
      <c r="I26" s="49">
        <v>5</v>
      </c>
      <c r="J26" s="49">
        <v>4</v>
      </c>
      <c r="K26" s="49">
        <f t="shared" si="0"/>
        <v>20</v>
      </c>
      <c r="L26" s="50" t="str">
        <f t="shared" si="1"/>
        <v>Bajo</v>
      </c>
      <c r="M26" s="16">
        <v>4</v>
      </c>
      <c r="N26" s="16">
        <v>1</v>
      </c>
      <c r="O26" s="16">
        <v>4</v>
      </c>
      <c r="P26" s="16" t="s">
        <v>34</v>
      </c>
      <c r="Q26" s="5" t="s">
        <v>323</v>
      </c>
      <c r="R26" s="5" t="s">
        <v>19</v>
      </c>
      <c r="S26" s="5" t="s">
        <v>32</v>
      </c>
      <c r="U26" s="19"/>
    </row>
    <row r="27" spans="2:21" ht="33.75" customHeight="1" x14ac:dyDescent="0.25">
      <c r="B27" s="428"/>
      <c r="C27" s="431"/>
      <c r="D27" s="444"/>
      <c r="E27" s="437"/>
      <c r="F27" s="5" t="s">
        <v>307</v>
      </c>
      <c r="G27" s="6"/>
      <c r="H27" s="6"/>
      <c r="I27" s="49">
        <v>3</v>
      </c>
      <c r="J27" s="49">
        <v>4</v>
      </c>
      <c r="K27" s="49">
        <f t="shared" si="0"/>
        <v>12</v>
      </c>
      <c r="L27" s="50" t="str">
        <f t="shared" si="1"/>
        <v>Bajo</v>
      </c>
      <c r="M27" s="16">
        <v>1</v>
      </c>
      <c r="N27" s="16">
        <v>1</v>
      </c>
      <c r="O27" s="16">
        <v>1</v>
      </c>
      <c r="P27" s="16" t="s">
        <v>34</v>
      </c>
      <c r="Q27" s="5" t="s">
        <v>324</v>
      </c>
      <c r="R27" s="5" t="s">
        <v>158</v>
      </c>
      <c r="S27" s="5" t="s">
        <v>32</v>
      </c>
      <c r="U27" s="19"/>
    </row>
    <row r="28" spans="2:21" ht="33.75" customHeight="1" thickBot="1" x14ac:dyDescent="0.3">
      <c r="B28" s="428"/>
      <c r="C28" s="431"/>
      <c r="D28" s="444"/>
      <c r="E28" s="438"/>
      <c r="F28" s="89" t="s">
        <v>23</v>
      </c>
      <c r="G28" s="126"/>
      <c r="H28" s="126"/>
      <c r="I28" s="152">
        <v>3</v>
      </c>
      <c r="J28" s="152">
        <v>4</v>
      </c>
      <c r="K28" s="152">
        <f t="shared" si="0"/>
        <v>12</v>
      </c>
      <c r="L28" s="153" t="str">
        <f t="shared" si="1"/>
        <v>Bajo</v>
      </c>
      <c r="M28" s="155">
        <v>1</v>
      </c>
      <c r="N28" s="155">
        <v>1</v>
      </c>
      <c r="O28" s="155">
        <v>1</v>
      </c>
      <c r="P28" s="155" t="s">
        <v>34</v>
      </c>
      <c r="Q28" s="8" t="s">
        <v>317</v>
      </c>
      <c r="R28" s="5" t="s">
        <v>19</v>
      </c>
      <c r="S28" s="5" t="s">
        <v>32</v>
      </c>
      <c r="U28" s="19"/>
    </row>
    <row r="29" spans="2:21" ht="48" x14ac:dyDescent="0.25">
      <c r="B29" s="428"/>
      <c r="C29" s="431"/>
      <c r="D29" s="444"/>
      <c r="E29" s="400" t="s">
        <v>723</v>
      </c>
      <c r="F29" s="60" t="s">
        <v>20</v>
      </c>
      <c r="G29" s="60" t="s">
        <v>149</v>
      </c>
      <c r="H29" s="60" t="s">
        <v>312</v>
      </c>
      <c r="I29" s="61">
        <v>3</v>
      </c>
      <c r="J29" s="61">
        <v>4</v>
      </c>
      <c r="K29" s="61">
        <f t="shared" si="0"/>
        <v>12</v>
      </c>
      <c r="L29" s="62" t="str">
        <f t="shared" si="1"/>
        <v>Bajo</v>
      </c>
      <c r="M29" s="150">
        <v>2</v>
      </c>
      <c r="N29" s="150">
        <v>1</v>
      </c>
      <c r="O29" s="150">
        <v>2</v>
      </c>
      <c r="P29" s="150" t="s">
        <v>34</v>
      </c>
      <c r="Q29" s="5" t="s">
        <v>324</v>
      </c>
      <c r="R29" s="39" t="s">
        <v>158</v>
      </c>
      <c r="S29" s="5" t="s">
        <v>32</v>
      </c>
      <c r="U29" s="19"/>
    </row>
    <row r="30" spans="2:21" ht="48" x14ac:dyDescent="0.25">
      <c r="B30" s="428"/>
      <c r="C30" s="431"/>
      <c r="D30" s="444"/>
      <c r="E30" s="400"/>
      <c r="F30" s="5" t="s">
        <v>54</v>
      </c>
      <c r="G30" s="5" t="s">
        <v>209</v>
      </c>
      <c r="H30" s="5" t="s">
        <v>300</v>
      </c>
      <c r="I30" s="49">
        <v>5</v>
      </c>
      <c r="J30" s="49">
        <v>4</v>
      </c>
      <c r="K30" s="49">
        <f t="shared" si="0"/>
        <v>20</v>
      </c>
      <c r="L30" s="50" t="str">
        <f t="shared" si="1"/>
        <v>Bajo</v>
      </c>
      <c r="M30" s="16">
        <v>4</v>
      </c>
      <c r="N30" s="16">
        <v>1</v>
      </c>
      <c r="O30" s="16">
        <v>4</v>
      </c>
      <c r="P30" s="16" t="s">
        <v>34</v>
      </c>
      <c r="Q30" s="5" t="s">
        <v>330</v>
      </c>
      <c r="R30" s="5" t="s">
        <v>329</v>
      </c>
      <c r="S30" s="5" t="s">
        <v>32</v>
      </c>
      <c r="U30" s="19"/>
    </row>
    <row r="31" spans="2:21" ht="36.75" thickBot="1" x14ac:dyDescent="0.3">
      <c r="B31" s="428"/>
      <c r="C31" s="431"/>
      <c r="D31" s="444"/>
      <c r="E31" s="400"/>
      <c r="F31" s="109" t="s">
        <v>307</v>
      </c>
      <c r="G31" s="109" t="s">
        <v>148</v>
      </c>
      <c r="H31" s="156"/>
      <c r="I31" s="160">
        <v>3</v>
      </c>
      <c r="J31" s="160">
        <v>4</v>
      </c>
      <c r="K31" s="160">
        <f t="shared" si="0"/>
        <v>12</v>
      </c>
      <c r="L31" s="161" t="str">
        <f t="shared" si="1"/>
        <v>Bajo</v>
      </c>
      <c r="M31" s="162">
        <v>1</v>
      </c>
      <c r="N31" s="162">
        <v>1</v>
      </c>
      <c r="O31" s="162">
        <v>1</v>
      </c>
      <c r="P31" s="162" t="s">
        <v>34</v>
      </c>
      <c r="Q31" s="6"/>
      <c r="R31" s="6"/>
      <c r="S31" s="5" t="s">
        <v>32</v>
      </c>
      <c r="U31" s="19"/>
    </row>
    <row r="32" spans="2:21" ht="36" x14ac:dyDescent="0.25">
      <c r="B32" s="428"/>
      <c r="C32" s="431"/>
      <c r="D32" s="444"/>
      <c r="E32" s="436" t="s">
        <v>724</v>
      </c>
      <c r="F32" s="93" t="s">
        <v>54</v>
      </c>
      <c r="G32" s="93" t="s">
        <v>149</v>
      </c>
      <c r="H32" s="93" t="s">
        <v>300</v>
      </c>
      <c r="I32" s="135">
        <v>5</v>
      </c>
      <c r="J32" s="135">
        <v>4</v>
      </c>
      <c r="K32" s="135">
        <f t="shared" si="0"/>
        <v>20</v>
      </c>
      <c r="L32" s="136" t="str">
        <f t="shared" si="1"/>
        <v>Bajo</v>
      </c>
      <c r="M32" s="151">
        <v>4</v>
      </c>
      <c r="N32" s="151">
        <v>1</v>
      </c>
      <c r="O32" s="151">
        <v>4</v>
      </c>
      <c r="P32" s="151" t="s">
        <v>34</v>
      </c>
      <c r="Q32" s="5" t="s">
        <v>324</v>
      </c>
      <c r="R32" s="39" t="s">
        <v>158</v>
      </c>
      <c r="S32" s="5" t="s">
        <v>32</v>
      </c>
      <c r="U32" s="19"/>
    </row>
    <row r="33" spans="2:21" ht="48" x14ac:dyDescent="0.25">
      <c r="B33" s="428"/>
      <c r="C33" s="431"/>
      <c r="D33" s="444"/>
      <c r="E33" s="437"/>
      <c r="F33" s="5" t="s">
        <v>20</v>
      </c>
      <c r="G33" s="5" t="s">
        <v>209</v>
      </c>
      <c r="H33" s="5" t="s">
        <v>313</v>
      </c>
      <c r="I33" s="49">
        <v>5</v>
      </c>
      <c r="J33" s="49">
        <v>4</v>
      </c>
      <c r="K33" s="49">
        <f t="shared" si="0"/>
        <v>20</v>
      </c>
      <c r="L33" s="50" t="str">
        <f t="shared" si="1"/>
        <v>Bajo</v>
      </c>
      <c r="M33" s="16">
        <v>4</v>
      </c>
      <c r="N33" s="16">
        <v>1</v>
      </c>
      <c r="O33" s="16">
        <v>4</v>
      </c>
      <c r="P33" s="16" t="s">
        <v>34</v>
      </c>
      <c r="Q33" s="5" t="s">
        <v>322</v>
      </c>
      <c r="R33" s="5" t="s">
        <v>19</v>
      </c>
      <c r="S33" s="5" t="s">
        <v>32</v>
      </c>
      <c r="U33" s="19"/>
    </row>
    <row r="34" spans="2:21" ht="24.75" thickBot="1" x14ac:dyDescent="0.3">
      <c r="B34" s="428"/>
      <c r="C34" s="431"/>
      <c r="D34" s="444"/>
      <c r="E34" s="438"/>
      <c r="F34" s="89" t="s">
        <v>307</v>
      </c>
      <c r="G34" s="168"/>
      <c r="H34" s="168"/>
      <c r="I34" s="152">
        <v>3</v>
      </c>
      <c r="J34" s="152">
        <v>4</v>
      </c>
      <c r="K34" s="152">
        <f t="shared" si="0"/>
        <v>12</v>
      </c>
      <c r="L34" s="153" t="str">
        <f t="shared" si="1"/>
        <v>Bajo</v>
      </c>
      <c r="M34" s="169">
        <v>1</v>
      </c>
      <c r="N34" s="169">
        <v>1</v>
      </c>
      <c r="O34" s="169">
        <v>1</v>
      </c>
      <c r="P34" s="155" t="s">
        <v>34</v>
      </c>
      <c r="Q34" s="5" t="s">
        <v>330</v>
      </c>
      <c r="R34" s="5" t="s">
        <v>329</v>
      </c>
      <c r="S34" s="5" t="s">
        <v>32</v>
      </c>
      <c r="U34" s="19"/>
    </row>
    <row r="35" spans="2:21" ht="36" x14ac:dyDescent="0.25">
      <c r="B35" s="428"/>
      <c r="C35" s="431"/>
      <c r="D35" s="444"/>
      <c r="E35" s="400" t="s">
        <v>725</v>
      </c>
      <c r="F35" s="60" t="s">
        <v>20</v>
      </c>
      <c r="G35" s="60" t="s">
        <v>314</v>
      </c>
      <c r="H35" s="60" t="s">
        <v>300</v>
      </c>
      <c r="I35" s="61">
        <v>3</v>
      </c>
      <c r="J35" s="61">
        <v>4</v>
      </c>
      <c r="K35" s="61">
        <f t="shared" si="0"/>
        <v>12</v>
      </c>
      <c r="L35" s="62" t="str">
        <f t="shared" si="1"/>
        <v>Bajo</v>
      </c>
      <c r="M35" s="150">
        <v>2</v>
      </c>
      <c r="N35" s="150">
        <v>1</v>
      </c>
      <c r="O35" s="150">
        <v>2</v>
      </c>
      <c r="P35" s="150" t="s">
        <v>34</v>
      </c>
      <c r="Q35" s="5" t="s">
        <v>324</v>
      </c>
      <c r="R35" s="39" t="s">
        <v>158</v>
      </c>
      <c r="S35" s="5" t="s">
        <v>32</v>
      </c>
      <c r="U35" s="19"/>
    </row>
    <row r="36" spans="2:21" ht="48" x14ac:dyDescent="0.25">
      <c r="B36" s="428"/>
      <c r="C36" s="431"/>
      <c r="D36" s="444"/>
      <c r="E36" s="400"/>
      <c r="F36" s="5" t="s">
        <v>54</v>
      </c>
      <c r="G36" s="5" t="s">
        <v>149</v>
      </c>
      <c r="H36" s="5" t="s">
        <v>313</v>
      </c>
      <c r="I36" s="49">
        <v>3</v>
      </c>
      <c r="J36" s="49">
        <v>4</v>
      </c>
      <c r="K36" s="49">
        <f t="shared" si="0"/>
        <v>12</v>
      </c>
      <c r="L36" s="50" t="str">
        <f t="shared" si="1"/>
        <v>Bajo</v>
      </c>
      <c r="M36" s="16">
        <v>2</v>
      </c>
      <c r="N36" s="16">
        <v>1</v>
      </c>
      <c r="O36" s="16">
        <v>2</v>
      </c>
      <c r="P36" s="16" t="s">
        <v>34</v>
      </c>
      <c r="Q36" s="5" t="s">
        <v>322</v>
      </c>
      <c r="R36" s="5" t="s">
        <v>19</v>
      </c>
      <c r="S36" s="5" t="s">
        <v>32</v>
      </c>
      <c r="U36" s="19"/>
    </row>
    <row r="37" spans="2:21" ht="36" x14ac:dyDescent="0.25">
      <c r="B37" s="428"/>
      <c r="C37" s="431"/>
      <c r="D37" s="444"/>
      <c r="E37" s="400"/>
      <c r="F37" s="5" t="s">
        <v>307</v>
      </c>
      <c r="G37" s="5" t="s">
        <v>148</v>
      </c>
      <c r="H37" s="5" t="s">
        <v>302</v>
      </c>
      <c r="I37" s="49">
        <v>3</v>
      </c>
      <c r="J37" s="49">
        <v>4</v>
      </c>
      <c r="K37" s="49">
        <f t="shared" si="0"/>
        <v>12</v>
      </c>
      <c r="L37" s="50" t="str">
        <f t="shared" si="1"/>
        <v>Bajo</v>
      </c>
      <c r="M37" s="16">
        <v>1</v>
      </c>
      <c r="N37" s="16">
        <v>1</v>
      </c>
      <c r="O37" s="16">
        <v>1</v>
      </c>
      <c r="P37" s="16" t="s">
        <v>34</v>
      </c>
      <c r="Q37" s="5" t="s">
        <v>331</v>
      </c>
      <c r="R37" s="5" t="s">
        <v>164</v>
      </c>
      <c r="S37" s="5" t="s">
        <v>32</v>
      </c>
      <c r="U37" s="19"/>
    </row>
    <row r="38" spans="2:21" ht="24.75" thickBot="1" x14ac:dyDescent="0.3">
      <c r="B38" s="428"/>
      <c r="C38" s="431"/>
      <c r="D38" s="444"/>
      <c r="E38" s="400"/>
      <c r="F38" s="109" t="s">
        <v>179</v>
      </c>
      <c r="G38" s="156"/>
      <c r="H38" s="109"/>
      <c r="I38" s="160">
        <v>3</v>
      </c>
      <c r="J38" s="160">
        <v>4</v>
      </c>
      <c r="K38" s="160">
        <f t="shared" si="0"/>
        <v>12</v>
      </c>
      <c r="L38" s="161" t="str">
        <f t="shared" si="1"/>
        <v>Bajo</v>
      </c>
      <c r="M38" s="162">
        <v>2</v>
      </c>
      <c r="N38" s="162">
        <v>1</v>
      </c>
      <c r="O38" s="162">
        <v>2</v>
      </c>
      <c r="P38" s="162" t="s">
        <v>34</v>
      </c>
      <c r="Q38" s="6"/>
      <c r="R38" s="6"/>
      <c r="S38" s="5" t="s">
        <v>32</v>
      </c>
      <c r="U38" s="19"/>
    </row>
    <row r="39" spans="2:21" ht="48" x14ac:dyDescent="0.25">
      <c r="B39" s="428"/>
      <c r="C39" s="431"/>
      <c r="D39" s="444"/>
      <c r="E39" s="436" t="s">
        <v>726</v>
      </c>
      <c r="F39" s="93" t="s">
        <v>20</v>
      </c>
      <c r="G39" s="93" t="s">
        <v>148</v>
      </c>
      <c r="H39" s="93" t="s">
        <v>312</v>
      </c>
      <c r="I39" s="135">
        <v>3</v>
      </c>
      <c r="J39" s="135">
        <v>4</v>
      </c>
      <c r="K39" s="135">
        <f t="shared" si="0"/>
        <v>12</v>
      </c>
      <c r="L39" s="136" t="str">
        <f t="shared" si="1"/>
        <v>Bajo</v>
      </c>
      <c r="M39" s="151">
        <v>2</v>
      </c>
      <c r="N39" s="151">
        <v>1</v>
      </c>
      <c r="O39" s="151">
        <v>2</v>
      </c>
      <c r="P39" s="151" t="s">
        <v>34</v>
      </c>
      <c r="Q39" s="5" t="s">
        <v>322</v>
      </c>
      <c r="R39" s="5" t="s">
        <v>19</v>
      </c>
      <c r="S39" s="5" t="s">
        <v>32</v>
      </c>
      <c r="U39" s="19"/>
    </row>
    <row r="40" spans="2:21" ht="36" x14ac:dyDescent="0.25">
      <c r="B40" s="428"/>
      <c r="C40" s="431"/>
      <c r="D40" s="444"/>
      <c r="E40" s="437"/>
      <c r="F40" s="5" t="s">
        <v>54</v>
      </c>
      <c r="G40" s="5" t="s">
        <v>149</v>
      </c>
      <c r="H40" s="5" t="s">
        <v>300</v>
      </c>
      <c r="I40" s="49">
        <v>3</v>
      </c>
      <c r="J40" s="49">
        <v>4</v>
      </c>
      <c r="K40" s="49">
        <f t="shared" si="0"/>
        <v>12</v>
      </c>
      <c r="L40" s="50" t="str">
        <f t="shared" si="1"/>
        <v>Bajo</v>
      </c>
      <c r="M40" s="16">
        <v>2</v>
      </c>
      <c r="N40" s="16">
        <v>1</v>
      </c>
      <c r="O40" s="16">
        <v>2</v>
      </c>
      <c r="P40" s="16" t="s">
        <v>34</v>
      </c>
      <c r="Q40" s="5" t="s">
        <v>324</v>
      </c>
      <c r="R40" s="39" t="s">
        <v>158</v>
      </c>
      <c r="S40" s="5" t="s">
        <v>32</v>
      </c>
      <c r="U40" s="19"/>
    </row>
    <row r="41" spans="2:21" ht="72" x14ac:dyDescent="0.25">
      <c r="B41" s="428"/>
      <c r="C41" s="431"/>
      <c r="D41" s="444"/>
      <c r="E41" s="437"/>
      <c r="F41" s="5" t="s">
        <v>179</v>
      </c>
      <c r="G41" s="5" t="s">
        <v>315</v>
      </c>
      <c r="H41" s="5" t="s">
        <v>316</v>
      </c>
      <c r="I41" s="49">
        <v>3</v>
      </c>
      <c r="J41" s="49">
        <v>4</v>
      </c>
      <c r="K41" s="49">
        <f t="shared" si="0"/>
        <v>12</v>
      </c>
      <c r="L41" s="50" t="str">
        <f t="shared" si="1"/>
        <v>Bajo</v>
      </c>
      <c r="M41" s="16">
        <v>2</v>
      </c>
      <c r="N41" s="16">
        <v>1</v>
      </c>
      <c r="O41" s="16">
        <v>2</v>
      </c>
      <c r="P41" s="16" t="s">
        <v>34</v>
      </c>
      <c r="Q41" s="5" t="s">
        <v>321</v>
      </c>
      <c r="R41" s="5" t="s">
        <v>19</v>
      </c>
      <c r="S41" s="5" t="s">
        <v>32</v>
      </c>
      <c r="U41" s="19"/>
    </row>
    <row r="42" spans="2:21" ht="48" x14ac:dyDescent="0.25">
      <c r="B42" s="428"/>
      <c r="C42" s="431"/>
      <c r="D42" s="444"/>
      <c r="E42" s="437"/>
      <c r="F42" s="5" t="s">
        <v>307</v>
      </c>
      <c r="G42" s="5" t="s">
        <v>209</v>
      </c>
      <c r="H42" s="6"/>
      <c r="I42" s="49">
        <v>3</v>
      </c>
      <c r="J42" s="49">
        <v>4</v>
      </c>
      <c r="K42" s="49">
        <f t="shared" si="0"/>
        <v>12</v>
      </c>
      <c r="L42" s="50" t="str">
        <f t="shared" si="1"/>
        <v>Bajo</v>
      </c>
      <c r="M42" s="16">
        <v>1</v>
      </c>
      <c r="N42" s="16">
        <v>1</v>
      </c>
      <c r="O42" s="16">
        <v>1</v>
      </c>
      <c r="P42" s="16" t="s">
        <v>34</v>
      </c>
      <c r="Q42" s="5" t="s">
        <v>333</v>
      </c>
      <c r="R42" s="5" t="s">
        <v>329</v>
      </c>
      <c r="S42" s="5" t="s">
        <v>32</v>
      </c>
      <c r="U42" s="19"/>
    </row>
    <row r="43" spans="2:21" ht="36.75" thickBot="1" x14ac:dyDescent="0.3">
      <c r="B43" s="429"/>
      <c r="C43" s="432"/>
      <c r="D43" s="445"/>
      <c r="E43" s="438"/>
      <c r="F43" s="89" t="s">
        <v>332</v>
      </c>
      <c r="G43" s="126"/>
      <c r="H43" s="126"/>
      <c r="I43" s="152">
        <v>3</v>
      </c>
      <c r="J43" s="152">
        <v>4</v>
      </c>
      <c r="K43" s="152">
        <f t="shared" si="0"/>
        <v>12</v>
      </c>
      <c r="L43" s="153" t="str">
        <f t="shared" si="1"/>
        <v>Bajo</v>
      </c>
      <c r="M43" s="155">
        <v>2</v>
      </c>
      <c r="N43" s="155">
        <v>1</v>
      </c>
      <c r="O43" s="155">
        <v>2</v>
      </c>
      <c r="P43" s="155" t="s">
        <v>34</v>
      </c>
      <c r="Q43" s="5" t="s">
        <v>323</v>
      </c>
      <c r="R43" s="5" t="s">
        <v>19</v>
      </c>
      <c r="S43" s="5" t="s">
        <v>32</v>
      </c>
      <c r="U43" s="19"/>
    </row>
  </sheetData>
  <mergeCells count="46">
    <mergeCell ref="E32:E34"/>
    <mergeCell ref="E35:E38"/>
    <mergeCell ref="E39:E43"/>
    <mergeCell ref="D12:D43"/>
    <mergeCell ref="C12:C43"/>
    <mergeCell ref="B12:B43"/>
    <mergeCell ref="S10:S11"/>
    <mergeCell ref="E12:E17"/>
    <mergeCell ref="E18:E23"/>
    <mergeCell ref="E24:E28"/>
    <mergeCell ref="E29:E31"/>
    <mergeCell ref="H10:H11"/>
    <mergeCell ref="I10:K10"/>
    <mergeCell ref="L10:L11"/>
    <mergeCell ref="M10:P10"/>
    <mergeCell ref="Q10:Q11"/>
    <mergeCell ref="R10:R11"/>
    <mergeCell ref="B10:B11"/>
    <mergeCell ref="C10:C11"/>
    <mergeCell ref="D10:D11"/>
    <mergeCell ref="E10:E11"/>
    <mergeCell ref="F10:F11"/>
    <mergeCell ref="G10:G11"/>
    <mergeCell ref="P6:S6"/>
    <mergeCell ref="B7:C7"/>
    <mergeCell ref="D7:S7"/>
    <mergeCell ref="B8:S8"/>
    <mergeCell ref="B9:D9"/>
    <mergeCell ref="F9:P9"/>
    <mergeCell ref="Q9:S9"/>
    <mergeCell ref="B5:C6"/>
    <mergeCell ref="D5:I6"/>
    <mergeCell ref="K5:O5"/>
    <mergeCell ref="P5:S5"/>
    <mergeCell ref="K6:O6"/>
    <mergeCell ref="B3:S3"/>
    <mergeCell ref="B4:C4"/>
    <mergeCell ref="D4:I4"/>
    <mergeCell ref="K4:O4"/>
    <mergeCell ref="P4:S4"/>
    <mergeCell ref="B1:M1"/>
    <mergeCell ref="N1:P1"/>
    <mergeCell ref="Q1:S1"/>
    <mergeCell ref="B2:M2"/>
    <mergeCell ref="N2:P2"/>
    <mergeCell ref="Q2:S2"/>
  </mergeCells>
  <conditionalFormatting sqref="B11:D11 F11 B7 B10:H10 E9:H9 M9:R9 Q10:Q11 S10:S11 R10">
    <cfRule type="cellIs" dxfId="182" priority="43" stopIfTrue="1" operator="equal">
      <formula>"Alta Criticidad"</formula>
    </cfRule>
    <cfRule type="cellIs" dxfId="181" priority="44" stopIfTrue="1" operator="equal">
      <formula>"Crítico"</formula>
    </cfRule>
  </conditionalFormatting>
  <conditionalFormatting sqref="I9:L11">
    <cfRule type="cellIs" dxfId="180" priority="41" stopIfTrue="1" operator="equal">
      <formula>"Alta Criticidad"</formula>
    </cfRule>
    <cfRule type="cellIs" dxfId="179" priority="42" stopIfTrue="1" operator="equal">
      <formula>"Crítico"</formula>
    </cfRule>
  </conditionalFormatting>
  <conditionalFormatting sqref="L12:L13 L18:L43">
    <cfRule type="containsText" dxfId="178" priority="37" stopIfTrue="1" operator="containsText" text="Bajo">
      <formula>NOT(ISERROR(SEARCH("Bajo",L12)))</formula>
    </cfRule>
  </conditionalFormatting>
  <conditionalFormatting sqref="L12:L13 L18:L43">
    <cfRule type="containsText" dxfId="177" priority="38" stopIfTrue="1" operator="containsText" text="Moderado">
      <formula>NOT(ISERROR(SEARCH("Moderado",L12)))</formula>
    </cfRule>
  </conditionalFormatting>
  <conditionalFormatting sqref="L12:L13 L18:L43">
    <cfRule type="containsText" dxfId="176" priority="39" stopIfTrue="1" operator="containsText" text="Crítico">
      <formula>NOT(ISERROR(SEARCH("Crítico",L12)))</formula>
    </cfRule>
  </conditionalFormatting>
  <conditionalFormatting sqref="L12:L13 L18:L43">
    <cfRule type="containsText" dxfId="175" priority="40" stopIfTrue="1" operator="containsText" text="Importante">
      <formula>NOT(ISERROR(SEARCH("Importante",L12)))</formula>
    </cfRule>
  </conditionalFormatting>
  <conditionalFormatting sqref="L12:L13 L18:L43">
    <cfRule type="containsText" dxfId="174" priority="36" stopIfTrue="1" operator="containsText" text="Bajo">
      <formula>NOT(ISERROR(SEARCH("Bajo",L12)))</formula>
    </cfRule>
  </conditionalFormatting>
  <conditionalFormatting sqref="L14:L17">
    <cfRule type="containsText" dxfId="173" priority="2" stopIfTrue="1" operator="containsText" text="Bajo">
      <formula>NOT(ISERROR(SEARCH("Bajo",L14)))</formula>
    </cfRule>
  </conditionalFormatting>
  <conditionalFormatting sqref="L14:L17">
    <cfRule type="containsText" dxfId="172" priority="3" stopIfTrue="1" operator="containsText" text="Moderado">
      <formula>NOT(ISERROR(SEARCH("Moderado",L14)))</formula>
    </cfRule>
  </conditionalFormatting>
  <conditionalFormatting sqref="L14:L17">
    <cfRule type="containsText" dxfId="171" priority="4" stopIfTrue="1" operator="containsText" text="Crítico">
      <formula>NOT(ISERROR(SEARCH("Crítico",L14)))</formula>
    </cfRule>
  </conditionalFormatting>
  <conditionalFormatting sqref="L14:L17">
    <cfRule type="containsText" dxfId="170" priority="5" stopIfTrue="1" operator="containsText" text="Importante">
      <formula>NOT(ISERROR(SEARCH("Importante",L14)))</formula>
    </cfRule>
  </conditionalFormatting>
  <conditionalFormatting sqref="L14:L17">
    <cfRule type="containsText" dxfId="169" priority="1" stopIfTrue="1" operator="containsText" text="Bajo">
      <formula>NOT(ISERROR(SEARCH("Bajo",L14)))</formula>
    </cfRule>
  </conditionalFormatting>
  <dataValidations count="2">
    <dataValidation type="list" allowBlank="1" showInputMessage="1" showErrorMessage="1" sqref="N18:N43 N13:N15 I12:I43">
      <formula1>$U$4:$U$6</formula1>
    </dataValidation>
    <dataValidation type="list" allowBlank="1" showInputMessage="1" showErrorMessage="1" sqref="M18:M43 M13:M15 J12:J43">
      <formula1>$U$8:$U$10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AF28"/>
  <sheetViews>
    <sheetView topLeftCell="A16" zoomScale="70" zoomScaleNormal="70" workbookViewId="0">
      <selection activeCell="K23" sqref="K23"/>
    </sheetView>
  </sheetViews>
  <sheetFormatPr baseColWidth="10" defaultRowHeight="15" x14ac:dyDescent="0.25"/>
  <cols>
    <col min="1" max="1" width="2.7109375" customWidth="1"/>
    <col min="4" max="4" width="18.5703125" customWidth="1"/>
    <col min="5" max="5" width="17" customWidth="1"/>
    <col min="6" max="6" width="14.5703125" customWidth="1"/>
    <col min="7" max="7" width="13.28515625" customWidth="1"/>
    <col min="8" max="8" width="15.7109375" customWidth="1"/>
    <col min="9" max="9" width="9.85546875" customWidth="1"/>
    <col min="10" max="10" width="9.42578125" customWidth="1"/>
    <col min="11" max="11" width="8.42578125" customWidth="1"/>
    <col min="13" max="13" width="7.42578125" customWidth="1"/>
    <col min="14" max="14" width="7.140625" customWidth="1"/>
    <col min="15" max="15" width="6.140625" customWidth="1"/>
    <col min="16" max="16" width="8" customWidth="1"/>
    <col min="17" max="17" width="30" customWidth="1"/>
    <col min="18" max="18" width="20.5703125" customWidth="1"/>
    <col min="19" max="19" width="17.5703125" customWidth="1"/>
  </cols>
  <sheetData>
    <row r="1" spans="2:32" s="51" customFormat="1" ht="24.75" customHeight="1" thickBot="1" x14ac:dyDescent="0.35">
      <c r="B1" s="309" t="s">
        <v>0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1"/>
      <c r="N1" s="315" t="s">
        <v>657</v>
      </c>
      <c r="O1" s="315"/>
      <c r="P1" s="315"/>
      <c r="Q1" s="317">
        <v>7283</v>
      </c>
      <c r="R1" s="315"/>
      <c r="S1" s="316"/>
      <c r="AA1" s="55"/>
      <c r="AB1" s="55"/>
      <c r="AC1" s="55"/>
      <c r="AD1" s="55"/>
      <c r="AE1" s="55"/>
      <c r="AF1" s="55"/>
    </row>
    <row r="2" spans="2:32" s="51" customFormat="1" ht="24.95" customHeight="1" thickBot="1" x14ac:dyDescent="0.35">
      <c r="B2" s="312" t="s">
        <v>663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4"/>
      <c r="N2" s="317" t="s">
        <v>658</v>
      </c>
      <c r="O2" s="315"/>
      <c r="P2" s="315"/>
      <c r="Q2" s="317" t="s">
        <v>659</v>
      </c>
      <c r="R2" s="315"/>
      <c r="S2" s="316"/>
      <c r="U2" s="52" t="s">
        <v>404</v>
      </c>
      <c r="AA2" s="55"/>
      <c r="AB2" s="55"/>
      <c r="AC2" s="55"/>
      <c r="AD2" s="55"/>
      <c r="AE2" s="55"/>
      <c r="AF2" s="55"/>
    </row>
    <row r="3" spans="2:32" s="51" customFormat="1" ht="6.75" customHeight="1" thickBot="1" x14ac:dyDescent="0.35"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U3" s="52"/>
      <c r="AA3" s="55"/>
      <c r="AB3" s="55"/>
      <c r="AC3" s="55"/>
      <c r="AD3" s="55"/>
      <c r="AE3" s="55"/>
      <c r="AF3" s="55"/>
    </row>
    <row r="4" spans="2:32" s="51" customFormat="1" ht="18.75" customHeight="1" thickBot="1" x14ac:dyDescent="0.3">
      <c r="B4" s="359" t="s">
        <v>660</v>
      </c>
      <c r="C4" s="334"/>
      <c r="D4" s="372" t="s">
        <v>656</v>
      </c>
      <c r="E4" s="373"/>
      <c r="F4" s="373"/>
      <c r="G4" s="373"/>
      <c r="H4" s="373"/>
      <c r="I4" s="374"/>
      <c r="J4" s="98"/>
      <c r="K4" s="418" t="s">
        <v>25</v>
      </c>
      <c r="L4" s="419"/>
      <c r="M4" s="419"/>
      <c r="N4" s="419"/>
      <c r="O4" s="420"/>
      <c r="P4" s="415" t="s">
        <v>727</v>
      </c>
      <c r="Q4" s="416"/>
      <c r="R4" s="416"/>
      <c r="S4" s="417"/>
      <c r="U4" s="53">
        <v>3</v>
      </c>
      <c r="AA4" s="55"/>
      <c r="AB4" s="55"/>
      <c r="AC4" s="55"/>
      <c r="AD4" s="55"/>
      <c r="AE4" s="55"/>
      <c r="AF4" s="55"/>
    </row>
    <row r="5" spans="2:32" s="51" customFormat="1" ht="20.25" customHeight="1" x14ac:dyDescent="0.25">
      <c r="B5" s="361" t="s">
        <v>654</v>
      </c>
      <c r="C5" s="412"/>
      <c r="D5" s="375" t="s">
        <v>655</v>
      </c>
      <c r="E5" s="376"/>
      <c r="F5" s="376"/>
      <c r="G5" s="376"/>
      <c r="H5" s="376"/>
      <c r="I5" s="377"/>
      <c r="J5" s="98"/>
      <c r="K5" s="361" t="s">
        <v>662</v>
      </c>
      <c r="L5" s="362"/>
      <c r="M5" s="362"/>
      <c r="N5" s="362"/>
      <c r="O5" s="412"/>
      <c r="P5" s="421" t="s">
        <v>729</v>
      </c>
      <c r="Q5" s="422"/>
      <c r="R5" s="422"/>
      <c r="S5" s="423"/>
      <c r="U5" s="53">
        <v>5</v>
      </c>
      <c r="AA5" s="55"/>
      <c r="AB5" s="55"/>
      <c r="AC5" s="55"/>
      <c r="AD5" s="55"/>
      <c r="AE5" s="55"/>
      <c r="AF5" s="55"/>
    </row>
    <row r="6" spans="2:32" s="51" customFormat="1" ht="21" customHeight="1" thickBot="1" x14ac:dyDescent="0.3">
      <c r="B6" s="363"/>
      <c r="C6" s="413"/>
      <c r="D6" s="378"/>
      <c r="E6" s="368"/>
      <c r="F6" s="368"/>
      <c r="G6" s="368"/>
      <c r="H6" s="368"/>
      <c r="I6" s="369"/>
      <c r="J6" s="98"/>
      <c r="K6" s="363" t="s">
        <v>705</v>
      </c>
      <c r="L6" s="364"/>
      <c r="M6" s="364"/>
      <c r="N6" s="364"/>
      <c r="O6" s="413"/>
      <c r="P6" s="424" t="s">
        <v>728</v>
      </c>
      <c r="Q6" s="425"/>
      <c r="R6" s="425"/>
      <c r="S6" s="426"/>
      <c r="U6" s="53">
        <v>9</v>
      </c>
      <c r="AA6" s="55"/>
      <c r="AB6" s="55"/>
      <c r="AC6" s="55"/>
      <c r="AD6" s="55"/>
      <c r="AE6" s="55"/>
      <c r="AF6" s="55"/>
    </row>
    <row r="7" spans="2:32" ht="16.5" thickBot="1" x14ac:dyDescent="0.3">
      <c r="B7" s="389"/>
      <c r="C7" s="389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U7" s="52" t="s">
        <v>405</v>
      </c>
    </row>
    <row r="8" spans="2:32" ht="16.5" thickBot="1" x14ac:dyDescent="0.3">
      <c r="B8" s="371"/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U8" s="53">
        <v>4</v>
      </c>
    </row>
    <row r="9" spans="2:32" ht="15.75" customHeight="1" thickBot="1" x14ac:dyDescent="0.3">
      <c r="B9" s="385"/>
      <c r="C9" s="385"/>
      <c r="D9" s="385"/>
      <c r="E9" s="91"/>
      <c r="F9" s="385" t="s">
        <v>1</v>
      </c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6" t="s">
        <v>2</v>
      </c>
      <c r="R9" s="387"/>
      <c r="S9" s="388"/>
      <c r="U9" s="53">
        <v>6</v>
      </c>
    </row>
    <row r="10" spans="2:32" ht="24" customHeight="1" thickBot="1" x14ac:dyDescent="0.3">
      <c r="B10" s="319" t="s">
        <v>25</v>
      </c>
      <c r="C10" s="319" t="s">
        <v>3</v>
      </c>
      <c r="D10" s="365" t="s">
        <v>4</v>
      </c>
      <c r="E10" s="365" t="s">
        <v>16</v>
      </c>
      <c r="F10" s="319" t="s">
        <v>5</v>
      </c>
      <c r="G10" s="319" t="s">
        <v>17</v>
      </c>
      <c r="H10" s="319" t="s">
        <v>18</v>
      </c>
      <c r="I10" s="391" t="s">
        <v>6</v>
      </c>
      <c r="J10" s="392"/>
      <c r="K10" s="393"/>
      <c r="L10" s="410" t="s">
        <v>7</v>
      </c>
      <c r="M10" s="407" t="s">
        <v>648</v>
      </c>
      <c r="N10" s="408"/>
      <c r="O10" s="408"/>
      <c r="P10" s="409"/>
      <c r="Q10" s="379" t="s">
        <v>8</v>
      </c>
      <c r="R10" s="379" t="s">
        <v>9</v>
      </c>
      <c r="S10" s="379" t="s">
        <v>703</v>
      </c>
      <c r="U10" s="53">
        <v>8</v>
      </c>
    </row>
    <row r="11" spans="2:32" ht="66.75" customHeight="1" thickBot="1" x14ac:dyDescent="0.3">
      <c r="B11" s="379"/>
      <c r="C11" s="379"/>
      <c r="D11" s="414"/>
      <c r="E11" s="414"/>
      <c r="F11" s="379"/>
      <c r="G11" s="379"/>
      <c r="H11" s="379"/>
      <c r="I11" s="64" t="s">
        <v>699</v>
      </c>
      <c r="J11" s="64" t="s">
        <v>700</v>
      </c>
      <c r="K11" s="64" t="s">
        <v>13</v>
      </c>
      <c r="L11" s="411"/>
      <c r="M11" s="92" t="s">
        <v>644</v>
      </c>
      <c r="N11" s="92" t="s">
        <v>645</v>
      </c>
      <c r="O11" s="92" t="s">
        <v>646</v>
      </c>
      <c r="P11" s="92" t="s">
        <v>647</v>
      </c>
      <c r="Q11" s="380"/>
      <c r="R11" s="380"/>
      <c r="S11" s="380"/>
    </row>
    <row r="12" spans="2:32" ht="78" customHeight="1" x14ac:dyDescent="0.25">
      <c r="B12" s="427" t="s">
        <v>727</v>
      </c>
      <c r="C12" s="430" t="s">
        <v>730</v>
      </c>
      <c r="D12" s="446" t="s">
        <v>731</v>
      </c>
      <c r="E12" s="406" t="s">
        <v>727</v>
      </c>
      <c r="F12" s="93" t="s">
        <v>336</v>
      </c>
      <c r="G12" s="93" t="s">
        <v>341</v>
      </c>
      <c r="H12" s="93" t="s">
        <v>311</v>
      </c>
      <c r="I12" s="135">
        <v>9</v>
      </c>
      <c r="J12" s="135">
        <v>6</v>
      </c>
      <c r="K12" s="135">
        <f>IF(I12&gt;0,I12*J12,"Sin Evaluación")</f>
        <v>54</v>
      </c>
      <c r="L12" s="136" t="str">
        <f>IF(K12=0,"Sin Evaluación",IF(K12="Sin Evaluación","Sin Evaluación",IF(K12&gt;59,"Crítico",IF(J12=8,"Importante",IF(K12&lt;=20,"Bajo",IF(K12&lt;=36,"Moderado",IF(K12&lt;=59,"Importante",)))))))</f>
        <v>Importante</v>
      </c>
      <c r="M12" s="24">
        <v>4</v>
      </c>
      <c r="N12" s="24">
        <v>2</v>
      </c>
      <c r="O12" s="24">
        <f>M12*N12</f>
        <v>8</v>
      </c>
      <c r="P12" s="24" t="s">
        <v>79</v>
      </c>
      <c r="Q12" s="5" t="s">
        <v>355</v>
      </c>
      <c r="R12" s="5" t="s">
        <v>19</v>
      </c>
      <c r="S12" s="5" t="s">
        <v>32</v>
      </c>
    </row>
    <row r="13" spans="2:32" ht="60" x14ac:dyDescent="0.25">
      <c r="B13" s="428"/>
      <c r="C13" s="431"/>
      <c r="D13" s="447"/>
      <c r="E13" s="400"/>
      <c r="F13" s="5" t="s">
        <v>87</v>
      </c>
      <c r="G13" s="5" t="s">
        <v>342</v>
      </c>
      <c r="H13" s="5" t="s">
        <v>343</v>
      </c>
      <c r="I13" s="49">
        <v>3</v>
      </c>
      <c r="J13" s="49">
        <v>4</v>
      </c>
      <c r="K13" s="49">
        <f t="shared" ref="K13:K28" si="0">IF(I13&gt;0,I13*J13,"Sin Evaluación")</f>
        <v>12</v>
      </c>
      <c r="L13" s="50" t="str">
        <f t="shared" ref="L13:L28" si="1">IF(K13=0,"Sin Evaluación",IF(K13="Sin Evaluación","Sin Evaluación",IF(K13&gt;59,"Crítico",IF(J13=8,"Importante",IF(K13&lt;=20,"Bajo",IF(K13&lt;=36,"Moderado",IF(K13&lt;=59,"Importante",)))))))</f>
        <v>Bajo</v>
      </c>
      <c r="M13" s="16">
        <v>2</v>
      </c>
      <c r="N13" s="16">
        <v>1</v>
      </c>
      <c r="O13" s="16">
        <v>2</v>
      </c>
      <c r="P13" s="16" t="s">
        <v>34</v>
      </c>
      <c r="Q13" s="5" t="s">
        <v>353</v>
      </c>
      <c r="R13" s="5" t="s">
        <v>361</v>
      </c>
      <c r="S13" s="5" t="s">
        <v>32</v>
      </c>
    </row>
    <row r="14" spans="2:32" ht="120" x14ac:dyDescent="0.25">
      <c r="B14" s="428"/>
      <c r="C14" s="431"/>
      <c r="D14" s="447"/>
      <c r="E14" s="400"/>
      <c r="F14" s="5" t="s">
        <v>337</v>
      </c>
      <c r="G14" s="5" t="s">
        <v>346</v>
      </c>
      <c r="H14" s="5" t="s">
        <v>344</v>
      </c>
      <c r="I14" s="49">
        <v>5</v>
      </c>
      <c r="J14" s="49">
        <v>4</v>
      </c>
      <c r="K14" s="49">
        <f t="shared" si="0"/>
        <v>20</v>
      </c>
      <c r="L14" s="50" t="str">
        <f t="shared" si="1"/>
        <v>Bajo</v>
      </c>
      <c r="M14" s="16">
        <v>2</v>
      </c>
      <c r="N14" s="16">
        <v>1</v>
      </c>
      <c r="O14" s="16">
        <v>2</v>
      </c>
      <c r="P14" s="16" t="s">
        <v>34</v>
      </c>
      <c r="Q14" s="5" t="s">
        <v>368</v>
      </c>
      <c r="R14" s="5" t="s">
        <v>19</v>
      </c>
      <c r="S14" s="5" t="s">
        <v>32</v>
      </c>
    </row>
    <row r="15" spans="2:32" ht="36" customHeight="1" x14ac:dyDescent="0.25">
      <c r="B15" s="428"/>
      <c r="C15" s="431"/>
      <c r="D15" s="447"/>
      <c r="E15" s="400"/>
      <c r="F15" s="5" t="s">
        <v>299</v>
      </c>
      <c r="G15" s="5" t="s">
        <v>345</v>
      </c>
      <c r="H15" s="5" t="s">
        <v>24</v>
      </c>
      <c r="I15" s="49">
        <v>3</v>
      </c>
      <c r="J15" s="49">
        <v>4</v>
      </c>
      <c r="K15" s="49">
        <f t="shared" si="0"/>
        <v>12</v>
      </c>
      <c r="L15" s="50" t="str">
        <f t="shared" si="1"/>
        <v>Bajo</v>
      </c>
      <c r="M15" s="16">
        <v>2</v>
      </c>
      <c r="N15" s="16">
        <v>1</v>
      </c>
      <c r="O15" s="16">
        <v>2</v>
      </c>
      <c r="P15" s="16" t="s">
        <v>34</v>
      </c>
      <c r="Q15" s="5" t="s">
        <v>354</v>
      </c>
      <c r="R15" s="5" t="s">
        <v>164</v>
      </c>
      <c r="S15" s="5" t="s">
        <v>32</v>
      </c>
    </row>
    <row r="16" spans="2:32" ht="36" customHeight="1" x14ac:dyDescent="0.25">
      <c r="B16" s="428"/>
      <c r="C16" s="431"/>
      <c r="D16" s="447"/>
      <c r="E16" s="400"/>
      <c r="F16" s="5" t="s">
        <v>93</v>
      </c>
      <c r="G16" s="5" t="s">
        <v>348</v>
      </c>
      <c r="H16" s="5" t="s">
        <v>347</v>
      </c>
      <c r="I16" s="49">
        <v>5</v>
      </c>
      <c r="J16" s="49">
        <v>4</v>
      </c>
      <c r="K16" s="49">
        <f t="shared" si="0"/>
        <v>20</v>
      </c>
      <c r="L16" s="50" t="str">
        <f t="shared" si="1"/>
        <v>Bajo</v>
      </c>
      <c r="M16" s="16">
        <v>4</v>
      </c>
      <c r="N16" s="16">
        <v>1</v>
      </c>
      <c r="O16" s="16">
        <v>4</v>
      </c>
      <c r="P16" s="16" t="s">
        <v>34</v>
      </c>
      <c r="Q16" s="5" t="s">
        <v>369</v>
      </c>
      <c r="R16" s="6" t="s">
        <v>370</v>
      </c>
      <c r="S16" s="5"/>
    </row>
    <row r="17" spans="2:19" ht="36" customHeight="1" x14ac:dyDescent="0.25">
      <c r="B17" s="428"/>
      <c r="C17" s="431"/>
      <c r="D17" s="447"/>
      <c r="E17" s="400"/>
      <c r="F17" s="5" t="s">
        <v>338</v>
      </c>
      <c r="G17" s="5" t="s">
        <v>314</v>
      </c>
      <c r="H17" s="5" t="s">
        <v>356</v>
      </c>
      <c r="I17" s="49">
        <v>5</v>
      </c>
      <c r="J17" s="49">
        <v>8</v>
      </c>
      <c r="K17" s="49">
        <f t="shared" si="0"/>
        <v>40</v>
      </c>
      <c r="L17" s="50" t="str">
        <f t="shared" si="1"/>
        <v>Importante</v>
      </c>
      <c r="M17" s="37">
        <v>4</v>
      </c>
      <c r="N17" s="37">
        <v>2</v>
      </c>
      <c r="O17" s="37">
        <v>8</v>
      </c>
      <c r="P17" s="37" t="s">
        <v>79</v>
      </c>
      <c r="Q17" s="5" t="s">
        <v>357</v>
      </c>
      <c r="R17" s="5" t="s">
        <v>158</v>
      </c>
      <c r="S17" s="5" t="s">
        <v>32</v>
      </c>
    </row>
    <row r="18" spans="2:19" ht="38.25" customHeight="1" x14ac:dyDescent="0.25">
      <c r="B18" s="428"/>
      <c r="C18" s="431"/>
      <c r="D18" s="447"/>
      <c r="E18" s="400"/>
      <c r="F18" s="5" t="s">
        <v>179</v>
      </c>
      <c r="G18" s="5" t="s">
        <v>149</v>
      </c>
      <c r="H18" s="5" t="s">
        <v>367</v>
      </c>
      <c r="I18" s="49">
        <v>5</v>
      </c>
      <c r="J18" s="49">
        <v>6</v>
      </c>
      <c r="K18" s="49">
        <f t="shared" si="0"/>
        <v>30</v>
      </c>
      <c r="L18" s="50" t="str">
        <f>IF(K18=0,"Sin Evaluación",IF(K18="Sin Evaluación","Sin Evaluación",IF(K18&gt;59,"Crítico",IF(J18=8,"Importante",IF(K18&lt;=20,"Bajo",IF(K18&lt;=36,"Moderado",IF(K18&lt;=59,"Importante",)))))))</f>
        <v>Moderado</v>
      </c>
      <c r="M18" s="37">
        <v>4</v>
      </c>
      <c r="N18" s="37">
        <v>2</v>
      </c>
      <c r="O18" s="37">
        <v>8</v>
      </c>
      <c r="P18" s="37" t="s">
        <v>79</v>
      </c>
      <c r="Q18" s="5" t="s">
        <v>358</v>
      </c>
      <c r="R18" s="5" t="s">
        <v>19</v>
      </c>
      <c r="S18" s="5" t="s">
        <v>32</v>
      </c>
    </row>
    <row r="19" spans="2:19" ht="36" x14ac:dyDescent="0.25">
      <c r="B19" s="428"/>
      <c r="C19" s="431"/>
      <c r="D19" s="447"/>
      <c r="E19" s="400"/>
      <c r="F19" s="5" t="s">
        <v>54</v>
      </c>
      <c r="G19" s="5" t="s">
        <v>48</v>
      </c>
      <c r="H19" s="6"/>
      <c r="I19" s="49">
        <v>9</v>
      </c>
      <c r="J19" s="49">
        <v>4</v>
      </c>
      <c r="K19" s="49">
        <f>IF(I19&gt;0,I19*J19,"Sin Evaluación")</f>
        <v>36</v>
      </c>
      <c r="L19" s="50" t="str">
        <f t="shared" si="1"/>
        <v>Moderado</v>
      </c>
      <c r="M19" s="37">
        <v>4</v>
      </c>
      <c r="N19" s="37">
        <v>2</v>
      </c>
      <c r="O19" s="37">
        <v>8</v>
      </c>
      <c r="P19" s="37" t="s">
        <v>79</v>
      </c>
      <c r="Q19" s="5" t="s">
        <v>359</v>
      </c>
      <c r="R19" s="5" t="s">
        <v>19</v>
      </c>
      <c r="S19" s="5" t="s">
        <v>32</v>
      </c>
    </row>
    <row r="20" spans="2:19" ht="36" customHeight="1" x14ac:dyDescent="0.25">
      <c r="B20" s="428"/>
      <c r="C20" s="431"/>
      <c r="D20" s="447"/>
      <c r="E20" s="400"/>
      <c r="F20" s="5" t="s">
        <v>20</v>
      </c>
      <c r="G20" s="6"/>
      <c r="H20" s="6"/>
      <c r="I20" s="49">
        <v>3</v>
      </c>
      <c r="J20" s="49">
        <v>8</v>
      </c>
      <c r="K20" s="49">
        <f>IF(I20&gt;0,I20*J20,"Sin Evaluación")</f>
        <v>24</v>
      </c>
      <c r="L20" s="50" t="s">
        <v>733</v>
      </c>
      <c r="M20" s="37">
        <v>4</v>
      </c>
      <c r="N20" s="37">
        <v>2</v>
      </c>
      <c r="O20" s="37">
        <v>8</v>
      </c>
      <c r="P20" s="37" t="s">
        <v>79</v>
      </c>
      <c r="Q20" s="5" t="s">
        <v>360</v>
      </c>
      <c r="R20" s="5" t="s">
        <v>19</v>
      </c>
      <c r="S20" s="5" t="s">
        <v>32</v>
      </c>
    </row>
    <row r="21" spans="2:19" ht="36" customHeight="1" x14ac:dyDescent="0.25">
      <c r="B21" s="428"/>
      <c r="C21" s="431"/>
      <c r="D21" s="447"/>
      <c r="E21" s="400"/>
      <c r="F21" s="5" t="s">
        <v>339</v>
      </c>
      <c r="G21" s="6"/>
      <c r="H21" s="6"/>
      <c r="I21" s="49">
        <v>5</v>
      </c>
      <c r="J21" s="49">
        <v>8</v>
      </c>
      <c r="K21" s="49">
        <f t="shared" si="0"/>
        <v>40</v>
      </c>
      <c r="L21" s="50" t="str">
        <f t="shared" si="1"/>
        <v>Importante</v>
      </c>
      <c r="M21" s="37">
        <v>4</v>
      </c>
      <c r="N21" s="37">
        <v>4</v>
      </c>
      <c r="O21" s="37">
        <v>16</v>
      </c>
      <c r="P21" s="37" t="s">
        <v>352</v>
      </c>
      <c r="Q21" s="6"/>
      <c r="R21" s="6"/>
      <c r="S21" s="5"/>
    </row>
    <row r="22" spans="2:19" ht="36" customHeight="1" x14ac:dyDescent="0.25">
      <c r="B22" s="428"/>
      <c r="C22" s="431"/>
      <c r="D22" s="447"/>
      <c r="E22" s="400"/>
      <c r="F22" s="5" t="s">
        <v>335</v>
      </c>
      <c r="G22" s="6"/>
      <c r="H22" s="6"/>
      <c r="I22" s="49">
        <v>3</v>
      </c>
      <c r="J22" s="49">
        <v>4</v>
      </c>
      <c r="K22" s="49">
        <f t="shared" si="0"/>
        <v>12</v>
      </c>
      <c r="L22" s="50" t="str">
        <f t="shared" si="1"/>
        <v>Bajo</v>
      </c>
      <c r="M22" s="16">
        <v>4</v>
      </c>
      <c r="N22" s="16">
        <v>1</v>
      </c>
      <c r="O22" s="16">
        <v>4</v>
      </c>
      <c r="P22" s="16" t="s">
        <v>34</v>
      </c>
      <c r="Q22" s="6"/>
      <c r="R22" s="6"/>
      <c r="S22" s="5"/>
    </row>
    <row r="23" spans="2:19" ht="36" customHeight="1" x14ac:dyDescent="0.25">
      <c r="B23" s="428"/>
      <c r="C23" s="431"/>
      <c r="D23" s="447"/>
      <c r="E23" s="401"/>
      <c r="F23" s="5" t="s">
        <v>366</v>
      </c>
      <c r="G23" s="6"/>
      <c r="H23" s="6"/>
      <c r="I23" s="49">
        <v>3</v>
      </c>
      <c r="J23" s="49">
        <v>8</v>
      </c>
      <c r="K23" s="49">
        <f>IF(I23&gt;0,I23*J23,"Sin Evaluación")</f>
        <v>24</v>
      </c>
      <c r="L23" s="50" t="s">
        <v>733</v>
      </c>
      <c r="M23" s="37">
        <v>4</v>
      </c>
      <c r="N23" s="37">
        <v>2</v>
      </c>
      <c r="O23" s="37">
        <v>8</v>
      </c>
      <c r="P23" s="37" t="s">
        <v>79</v>
      </c>
      <c r="Q23" s="6"/>
      <c r="R23" s="6"/>
      <c r="S23" s="5"/>
    </row>
    <row r="24" spans="2:19" ht="36" x14ac:dyDescent="0.25">
      <c r="B24" s="428"/>
      <c r="C24" s="431"/>
      <c r="D24" s="447"/>
      <c r="E24" s="399" t="s">
        <v>732</v>
      </c>
      <c r="F24" s="5" t="s">
        <v>266</v>
      </c>
      <c r="G24" s="5" t="s">
        <v>144</v>
      </c>
      <c r="H24" s="5" t="s">
        <v>173</v>
      </c>
      <c r="I24" s="49">
        <v>5</v>
      </c>
      <c r="J24" s="49">
        <v>4</v>
      </c>
      <c r="K24" s="49">
        <f t="shared" si="0"/>
        <v>20</v>
      </c>
      <c r="L24" s="50" t="str">
        <f t="shared" si="1"/>
        <v>Bajo</v>
      </c>
      <c r="M24" s="16">
        <v>2</v>
      </c>
      <c r="N24" s="16">
        <v>1</v>
      </c>
      <c r="O24" s="16">
        <v>2</v>
      </c>
      <c r="P24" s="16" t="s">
        <v>34</v>
      </c>
      <c r="Q24" s="5" t="s">
        <v>364</v>
      </c>
      <c r="R24" s="5" t="s">
        <v>19</v>
      </c>
      <c r="S24" s="5" t="s">
        <v>32</v>
      </c>
    </row>
    <row r="25" spans="2:19" ht="36" x14ac:dyDescent="0.25">
      <c r="B25" s="428"/>
      <c r="C25" s="431"/>
      <c r="D25" s="447"/>
      <c r="E25" s="400"/>
      <c r="F25" s="5" t="s">
        <v>340</v>
      </c>
      <c r="G25" s="5" t="s">
        <v>349</v>
      </c>
      <c r="H25" s="5" t="s">
        <v>350</v>
      </c>
      <c r="I25" s="49">
        <v>3</v>
      </c>
      <c r="J25" s="49">
        <v>4</v>
      </c>
      <c r="K25" s="49">
        <f t="shared" si="0"/>
        <v>12</v>
      </c>
      <c r="L25" s="50" t="str">
        <f t="shared" si="1"/>
        <v>Bajo</v>
      </c>
      <c r="M25" s="16">
        <v>2</v>
      </c>
      <c r="N25" s="16">
        <v>2</v>
      </c>
      <c r="O25" s="16">
        <v>4</v>
      </c>
      <c r="P25" s="16" t="s">
        <v>34</v>
      </c>
      <c r="Q25" s="5" t="s">
        <v>358</v>
      </c>
      <c r="R25" s="5" t="s">
        <v>19</v>
      </c>
      <c r="S25" s="5" t="s">
        <v>32</v>
      </c>
    </row>
    <row r="26" spans="2:19" ht="36" x14ac:dyDescent="0.25">
      <c r="B26" s="428"/>
      <c r="C26" s="431"/>
      <c r="D26" s="447"/>
      <c r="E26" s="400"/>
      <c r="F26" s="5" t="s">
        <v>152</v>
      </c>
      <c r="G26" s="5" t="s">
        <v>47</v>
      </c>
      <c r="H26" s="5" t="s">
        <v>351</v>
      </c>
      <c r="I26" s="49">
        <v>3</v>
      </c>
      <c r="J26" s="49">
        <v>4</v>
      </c>
      <c r="K26" s="49">
        <f t="shared" si="0"/>
        <v>12</v>
      </c>
      <c r="L26" s="50" t="str">
        <f t="shared" si="1"/>
        <v>Bajo</v>
      </c>
      <c r="M26" s="16">
        <v>2</v>
      </c>
      <c r="N26" s="16">
        <v>2</v>
      </c>
      <c r="O26" s="16">
        <v>4</v>
      </c>
      <c r="P26" s="16" t="s">
        <v>34</v>
      </c>
      <c r="Q26" s="5" t="s">
        <v>365</v>
      </c>
      <c r="R26" s="5" t="s">
        <v>19</v>
      </c>
      <c r="S26" s="5" t="s">
        <v>32</v>
      </c>
    </row>
    <row r="27" spans="2:19" ht="36" x14ac:dyDescent="0.25">
      <c r="B27" s="428"/>
      <c r="C27" s="431"/>
      <c r="D27" s="447"/>
      <c r="E27" s="400"/>
      <c r="F27" s="5" t="s">
        <v>179</v>
      </c>
      <c r="G27" s="5" t="s">
        <v>314</v>
      </c>
      <c r="H27" s="5" t="s">
        <v>24</v>
      </c>
      <c r="I27" s="49">
        <v>3</v>
      </c>
      <c r="J27" s="49">
        <v>4</v>
      </c>
      <c r="K27" s="49">
        <f t="shared" ref="K27" si="2">IF(I27&gt;0,I27*J27,"Sin Evaluación")</f>
        <v>12</v>
      </c>
      <c r="L27" s="50" t="str">
        <f t="shared" ref="L27" si="3">IF(K27=0,"Sin Evaluación",IF(K27="Sin Evaluación","Sin Evaluación",IF(K27&gt;59,"Crítico",IF(J27=8,"Importante",IF(K27&lt;=20,"Bajo",IF(K27&lt;=36,"Moderado",IF(K27&lt;=59,"Importante",)))))))</f>
        <v>Bajo</v>
      </c>
      <c r="M27" s="16">
        <v>2</v>
      </c>
      <c r="N27" s="16">
        <v>1</v>
      </c>
      <c r="O27" s="16">
        <v>2</v>
      </c>
      <c r="P27" s="16" t="s">
        <v>34</v>
      </c>
      <c r="Q27" s="5" t="s">
        <v>372</v>
      </c>
      <c r="R27" s="5" t="s">
        <v>158</v>
      </c>
      <c r="S27" s="5" t="s">
        <v>32</v>
      </c>
    </row>
    <row r="28" spans="2:19" ht="33.75" customHeight="1" thickBot="1" x14ac:dyDescent="0.3">
      <c r="B28" s="429"/>
      <c r="C28" s="432"/>
      <c r="D28" s="448"/>
      <c r="E28" s="405"/>
      <c r="F28" s="89"/>
      <c r="G28" s="89" t="s">
        <v>181</v>
      </c>
      <c r="H28" s="89" t="s">
        <v>137</v>
      </c>
      <c r="I28" s="152">
        <v>3</v>
      </c>
      <c r="J28" s="152">
        <v>4</v>
      </c>
      <c r="K28" s="152">
        <f t="shared" si="0"/>
        <v>12</v>
      </c>
      <c r="L28" s="153" t="str">
        <f t="shared" si="1"/>
        <v>Bajo</v>
      </c>
      <c r="M28" s="5"/>
      <c r="N28" s="5"/>
      <c r="O28" s="5"/>
      <c r="P28" s="5"/>
      <c r="Q28" s="6"/>
      <c r="R28" s="6"/>
      <c r="S28" s="6"/>
    </row>
  </sheetData>
  <mergeCells count="41">
    <mergeCell ref="E12:E23"/>
    <mergeCell ref="E24:E28"/>
    <mergeCell ref="S10:S11"/>
    <mergeCell ref="B12:B28"/>
    <mergeCell ref="C12:C28"/>
    <mergeCell ref="D12:D28"/>
    <mergeCell ref="H10:H11"/>
    <mergeCell ref="I10:K10"/>
    <mergeCell ref="L10:L11"/>
    <mergeCell ref="M10:P10"/>
    <mergeCell ref="Q10:Q11"/>
    <mergeCell ref="R10:R11"/>
    <mergeCell ref="B10:B11"/>
    <mergeCell ref="C10:C11"/>
    <mergeCell ref="D10:D11"/>
    <mergeCell ref="E10:E11"/>
    <mergeCell ref="F10:F11"/>
    <mergeCell ref="G10:G11"/>
    <mergeCell ref="P6:S6"/>
    <mergeCell ref="B7:C7"/>
    <mergeCell ref="D7:S7"/>
    <mergeCell ref="B8:S8"/>
    <mergeCell ref="B9:D9"/>
    <mergeCell ref="F9:P9"/>
    <mergeCell ref="Q9:S9"/>
    <mergeCell ref="B5:C6"/>
    <mergeCell ref="D5:I6"/>
    <mergeCell ref="K5:O5"/>
    <mergeCell ref="P5:S5"/>
    <mergeCell ref="K6:O6"/>
    <mergeCell ref="B3:S3"/>
    <mergeCell ref="B4:C4"/>
    <mergeCell ref="D4:I4"/>
    <mergeCell ref="K4:O4"/>
    <mergeCell ref="P4:S4"/>
    <mergeCell ref="B1:M1"/>
    <mergeCell ref="N1:P1"/>
    <mergeCell ref="Q1:S1"/>
    <mergeCell ref="B2:M2"/>
    <mergeCell ref="N2:P2"/>
    <mergeCell ref="Q2:S2"/>
  </mergeCells>
  <conditionalFormatting sqref="B11:D11 F11 B7 B10:H10 E9:H9 M9:R9 Q10:Q11 S10:S11 R10">
    <cfRule type="cellIs" dxfId="168" priority="13" stopIfTrue="1" operator="equal">
      <formula>"Alta Criticidad"</formula>
    </cfRule>
    <cfRule type="cellIs" dxfId="167" priority="14" stopIfTrue="1" operator="equal">
      <formula>"Crítico"</formula>
    </cfRule>
  </conditionalFormatting>
  <conditionalFormatting sqref="I9:L11">
    <cfRule type="cellIs" dxfId="166" priority="11" stopIfTrue="1" operator="equal">
      <formula>"Alta Criticidad"</formula>
    </cfRule>
    <cfRule type="cellIs" dxfId="165" priority="12" stopIfTrue="1" operator="equal">
      <formula>"Crítico"</formula>
    </cfRule>
  </conditionalFormatting>
  <conditionalFormatting sqref="L12:L13 L18:L28">
    <cfRule type="containsText" dxfId="164" priority="7" stopIfTrue="1" operator="containsText" text="Bajo">
      <formula>NOT(ISERROR(SEARCH("Bajo",L12)))</formula>
    </cfRule>
  </conditionalFormatting>
  <conditionalFormatting sqref="L12:L13 L18:L28">
    <cfRule type="containsText" dxfId="163" priority="8" stopIfTrue="1" operator="containsText" text="Moderado">
      <formula>NOT(ISERROR(SEARCH("Moderado",L12)))</formula>
    </cfRule>
  </conditionalFormatting>
  <conditionalFormatting sqref="L12:L13 L18:L28">
    <cfRule type="containsText" dxfId="162" priority="9" stopIfTrue="1" operator="containsText" text="Crítico">
      <formula>NOT(ISERROR(SEARCH("Crítico",L12)))</formula>
    </cfRule>
  </conditionalFormatting>
  <conditionalFormatting sqref="L12:L13 L18:L28">
    <cfRule type="containsText" dxfId="161" priority="10" stopIfTrue="1" operator="containsText" text="Importante">
      <formula>NOT(ISERROR(SEARCH("Importante",L12)))</formula>
    </cfRule>
  </conditionalFormatting>
  <conditionalFormatting sqref="L12:L13 L18:L28">
    <cfRule type="containsText" dxfId="160" priority="6" stopIfTrue="1" operator="containsText" text="Bajo">
      <formula>NOT(ISERROR(SEARCH("Bajo",L12)))</formula>
    </cfRule>
  </conditionalFormatting>
  <conditionalFormatting sqref="L14:L17">
    <cfRule type="containsText" dxfId="159" priority="2" stopIfTrue="1" operator="containsText" text="Bajo">
      <formula>NOT(ISERROR(SEARCH("Bajo",L14)))</formula>
    </cfRule>
  </conditionalFormatting>
  <conditionalFormatting sqref="L14:L17">
    <cfRule type="containsText" dxfId="158" priority="3" stopIfTrue="1" operator="containsText" text="Moderado">
      <formula>NOT(ISERROR(SEARCH("Moderado",L14)))</formula>
    </cfRule>
  </conditionalFormatting>
  <conditionalFormatting sqref="L14:L17">
    <cfRule type="containsText" dxfId="157" priority="4" stopIfTrue="1" operator="containsText" text="Crítico">
      <formula>NOT(ISERROR(SEARCH("Crítico",L14)))</formula>
    </cfRule>
  </conditionalFormatting>
  <conditionalFormatting sqref="L14:L17">
    <cfRule type="containsText" dxfId="156" priority="5" stopIfTrue="1" operator="containsText" text="Importante">
      <formula>NOT(ISERROR(SEARCH("Importante",L14)))</formula>
    </cfRule>
  </conditionalFormatting>
  <conditionalFormatting sqref="L14:L17">
    <cfRule type="containsText" dxfId="155" priority="1" stopIfTrue="1" operator="containsText" text="Bajo">
      <formula>NOT(ISERROR(SEARCH("Bajo",L14)))</formula>
    </cfRule>
  </conditionalFormatting>
  <dataValidations count="2">
    <dataValidation type="list" allowBlank="1" showInputMessage="1" showErrorMessage="1" sqref="N13:N15 N18:N28 J12:J28">
      <formula1>$U$8:$U$10</formula1>
    </dataValidation>
    <dataValidation type="list" allowBlank="1" showInputMessage="1" showErrorMessage="1" sqref="M18:M28 I12:I28 M13:M15">
      <formula1>$U$4:$U$6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AF33"/>
  <sheetViews>
    <sheetView topLeftCell="A16" zoomScale="70" zoomScaleNormal="70" workbookViewId="0">
      <selection activeCell="R12" sqref="R12"/>
    </sheetView>
  </sheetViews>
  <sheetFormatPr baseColWidth="10" defaultRowHeight="15" x14ac:dyDescent="0.25"/>
  <cols>
    <col min="1" max="1" width="2.7109375" customWidth="1"/>
    <col min="4" max="4" width="18.5703125" customWidth="1"/>
    <col min="5" max="5" width="17" customWidth="1"/>
    <col min="6" max="6" width="14.5703125" customWidth="1"/>
    <col min="7" max="7" width="13.28515625" customWidth="1"/>
    <col min="8" max="8" width="15.7109375" customWidth="1"/>
    <col min="9" max="9" width="9.85546875" customWidth="1"/>
    <col min="10" max="10" width="9.42578125" customWidth="1"/>
    <col min="11" max="11" width="8.42578125" customWidth="1"/>
    <col min="13" max="13" width="7.42578125" customWidth="1"/>
    <col min="14" max="14" width="7.140625" customWidth="1"/>
    <col min="15" max="15" width="6.140625" customWidth="1"/>
    <col min="16" max="16" width="8" customWidth="1"/>
    <col min="17" max="17" width="30" customWidth="1"/>
    <col min="18" max="18" width="20.5703125" customWidth="1"/>
    <col min="19" max="19" width="17.5703125" customWidth="1"/>
  </cols>
  <sheetData>
    <row r="1" spans="2:32" s="51" customFormat="1" ht="24.75" customHeight="1" thickBot="1" x14ac:dyDescent="0.35">
      <c r="B1" s="309" t="s">
        <v>0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1"/>
      <c r="N1" s="315" t="s">
        <v>657</v>
      </c>
      <c r="O1" s="315"/>
      <c r="P1" s="315"/>
      <c r="Q1" s="317">
        <v>7283</v>
      </c>
      <c r="R1" s="315"/>
      <c r="S1" s="316"/>
      <c r="AA1" s="55"/>
      <c r="AB1" s="55"/>
      <c r="AC1" s="55"/>
      <c r="AD1" s="55"/>
      <c r="AE1" s="55"/>
      <c r="AF1" s="55"/>
    </row>
    <row r="2" spans="2:32" s="51" customFormat="1" ht="24.95" customHeight="1" thickBot="1" x14ac:dyDescent="0.35">
      <c r="B2" s="312" t="s">
        <v>663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4"/>
      <c r="N2" s="317" t="s">
        <v>658</v>
      </c>
      <c r="O2" s="315"/>
      <c r="P2" s="315"/>
      <c r="Q2" s="317" t="s">
        <v>659</v>
      </c>
      <c r="R2" s="315"/>
      <c r="S2" s="316"/>
      <c r="U2" s="52" t="s">
        <v>404</v>
      </c>
      <c r="AA2" s="55"/>
      <c r="AB2" s="55"/>
      <c r="AC2" s="55"/>
      <c r="AD2" s="55"/>
      <c r="AE2" s="55"/>
      <c r="AF2" s="55"/>
    </row>
    <row r="3" spans="2:32" s="51" customFormat="1" ht="6.75" customHeight="1" thickBot="1" x14ac:dyDescent="0.35"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U3" s="52"/>
      <c r="AA3" s="55"/>
      <c r="AB3" s="55"/>
      <c r="AC3" s="55"/>
      <c r="AD3" s="55"/>
      <c r="AE3" s="55"/>
      <c r="AF3" s="55"/>
    </row>
    <row r="4" spans="2:32" s="51" customFormat="1" ht="18.75" customHeight="1" thickBot="1" x14ac:dyDescent="0.3">
      <c r="B4" s="359" t="s">
        <v>660</v>
      </c>
      <c r="C4" s="334"/>
      <c r="D4" s="372" t="s">
        <v>656</v>
      </c>
      <c r="E4" s="373"/>
      <c r="F4" s="373"/>
      <c r="G4" s="373"/>
      <c r="H4" s="373"/>
      <c r="I4" s="374"/>
      <c r="J4" s="98"/>
      <c r="K4" s="418" t="s">
        <v>25</v>
      </c>
      <c r="L4" s="419"/>
      <c r="M4" s="419"/>
      <c r="N4" s="419"/>
      <c r="O4" s="420"/>
      <c r="P4" s="415" t="s">
        <v>738</v>
      </c>
      <c r="Q4" s="416"/>
      <c r="R4" s="416"/>
      <c r="S4" s="417"/>
      <c r="U4" s="53">
        <v>3</v>
      </c>
      <c r="AA4" s="55"/>
      <c r="AB4" s="55"/>
      <c r="AC4" s="55"/>
      <c r="AD4" s="55"/>
      <c r="AE4" s="55"/>
      <c r="AF4" s="55"/>
    </row>
    <row r="5" spans="2:32" s="51" customFormat="1" ht="20.25" customHeight="1" x14ac:dyDescent="0.25">
      <c r="B5" s="361" t="s">
        <v>654</v>
      </c>
      <c r="C5" s="412"/>
      <c r="D5" s="375" t="s">
        <v>655</v>
      </c>
      <c r="E5" s="376"/>
      <c r="F5" s="376"/>
      <c r="G5" s="376"/>
      <c r="H5" s="376"/>
      <c r="I5" s="377"/>
      <c r="J5" s="98"/>
      <c r="K5" s="361" t="s">
        <v>662</v>
      </c>
      <c r="L5" s="362"/>
      <c r="M5" s="362"/>
      <c r="N5" s="362"/>
      <c r="O5" s="412"/>
      <c r="P5" s="421" t="s">
        <v>739</v>
      </c>
      <c r="Q5" s="422"/>
      <c r="R5" s="422"/>
      <c r="S5" s="423"/>
      <c r="U5" s="53">
        <v>5</v>
      </c>
      <c r="AA5" s="55"/>
      <c r="AB5" s="55"/>
      <c r="AC5" s="55"/>
      <c r="AD5" s="55"/>
      <c r="AE5" s="55"/>
      <c r="AF5" s="55"/>
    </row>
    <row r="6" spans="2:32" s="51" customFormat="1" ht="21" customHeight="1" thickBot="1" x14ac:dyDescent="0.3">
      <c r="B6" s="363"/>
      <c r="C6" s="413"/>
      <c r="D6" s="378"/>
      <c r="E6" s="368"/>
      <c r="F6" s="368"/>
      <c r="G6" s="368"/>
      <c r="H6" s="368"/>
      <c r="I6" s="369"/>
      <c r="J6" s="98"/>
      <c r="K6" s="363" t="s">
        <v>705</v>
      </c>
      <c r="L6" s="364"/>
      <c r="M6" s="364"/>
      <c r="N6" s="364"/>
      <c r="O6" s="413"/>
      <c r="P6" s="424" t="s">
        <v>740</v>
      </c>
      <c r="Q6" s="425"/>
      <c r="R6" s="425"/>
      <c r="S6" s="426"/>
      <c r="U6" s="53">
        <v>9</v>
      </c>
      <c r="AA6" s="55"/>
      <c r="AB6" s="55"/>
      <c r="AC6" s="55"/>
      <c r="AD6" s="55"/>
      <c r="AE6" s="55"/>
      <c r="AF6" s="55"/>
    </row>
    <row r="7" spans="2:32" ht="16.5" thickBot="1" x14ac:dyDescent="0.3">
      <c r="B7" s="389"/>
      <c r="C7" s="389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U7" s="52" t="s">
        <v>405</v>
      </c>
    </row>
    <row r="8" spans="2:32" ht="16.5" thickBot="1" x14ac:dyDescent="0.3">
      <c r="B8" s="371"/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U8" s="53">
        <v>4</v>
      </c>
    </row>
    <row r="9" spans="2:32" ht="15.75" customHeight="1" thickBot="1" x14ac:dyDescent="0.3">
      <c r="B9" s="385"/>
      <c r="C9" s="385"/>
      <c r="D9" s="385"/>
      <c r="E9" s="91"/>
      <c r="F9" s="385" t="s">
        <v>1</v>
      </c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6" t="s">
        <v>2</v>
      </c>
      <c r="R9" s="387"/>
      <c r="S9" s="388"/>
      <c r="U9" s="53">
        <v>6</v>
      </c>
    </row>
    <row r="10" spans="2:32" ht="24" customHeight="1" thickBot="1" x14ac:dyDescent="0.3">
      <c r="B10" s="319" t="s">
        <v>25</v>
      </c>
      <c r="C10" s="319" t="s">
        <v>3</v>
      </c>
      <c r="D10" s="365" t="s">
        <v>4</v>
      </c>
      <c r="E10" s="365" t="s">
        <v>16</v>
      </c>
      <c r="F10" s="319" t="s">
        <v>5</v>
      </c>
      <c r="G10" s="319" t="s">
        <v>17</v>
      </c>
      <c r="H10" s="319" t="s">
        <v>18</v>
      </c>
      <c r="I10" s="391" t="s">
        <v>6</v>
      </c>
      <c r="J10" s="392"/>
      <c r="K10" s="393"/>
      <c r="L10" s="410" t="s">
        <v>7</v>
      </c>
      <c r="M10" s="407" t="s">
        <v>648</v>
      </c>
      <c r="N10" s="408"/>
      <c r="O10" s="408"/>
      <c r="P10" s="409"/>
      <c r="Q10" s="379" t="s">
        <v>8</v>
      </c>
      <c r="R10" s="379" t="s">
        <v>9</v>
      </c>
      <c r="S10" s="379" t="s">
        <v>703</v>
      </c>
      <c r="U10" s="53">
        <v>8</v>
      </c>
    </row>
    <row r="11" spans="2:32" ht="66.75" customHeight="1" thickBot="1" x14ac:dyDescent="0.3">
      <c r="B11" s="379"/>
      <c r="C11" s="379"/>
      <c r="D11" s="414"/>
      <c r="E11" s="414"/>
      <c r="F11" s="379"/>
      <c r="G11" s="379"/>
      <c r="H11" s="379"/>
      <c r="I11" s="64" t="s">
        <v>699</v>
      </c>
      <c r="J11" s="64" t="s">
        <v>700</v>
      </c>
      <c r="K11" s="64" t="s">
        <v>13</v>
      </c>
      <c r="L11" s="411"/>
      <c r="M11" s="92" t="s">
        <v>644</v>
      </c>
      <c r="N11" s="92" t="s">
        <v>645</v>
      </c>
      <c r="O11" s="92" t="s">
        <v>646</v>
      </c>
      <c r="P11" s="92" t="s">
        <v>647</v>
      </c>
      <c r="Q11" s="380"/>
      <c r="R11" s="380"/>
      <c r="S11" s="380"/>
    </row>
    <row r="12" spans="2:32" ht="78" customHeight="1" x14ac:dyDescent="0.25">
      <c r="B12" s="427" t="s">
        <v>734</v>
      </c>
      <c r="C12" s="430" t="s">
        <v>735</v>
      </c>
      <c r="D12" s="446" t="s">
        <v>736</v>
      </c>
      <c r="E12" s="452" t="s">
        <v>737</v>
      </c>
      <c r="F12" s="93" t="s">
        <v>246</v>
      </c>
      <c r="G12" s="93" t="s">
        <v>425</v>
      </c>
      <c r="H12" s="93" t="s">
        <v>426</v>
      </c>
      <c r="I12" s="135">
        <v>3</v>
      </c>
      <c r="J12" s="135">
        <v>6</v>
      </c>
      <c r="K12" s="135">
        <f>IF(I12&gt;0,I12*J12,"Sin Evaluación")</f>
        <v>18</v>
      </c>
      <c r="L12" s="136" t="str">
        <f>IF(K12=0,"Sin Evaluación",IF(K12="Sin Evaluación","Sin Evaluación",IF(K12&gt;59,"Crítico",IF(J12=8,"Importante",IF(K12&lt;=20,"Bajo",IF(K12&lt;=36,"Moderado",IF(K12&lt;=59,"Importante",)))))))</f>
        <v>Bajo</v>
      </c>
      <c r="M12" s="93">
        <v>2</v>
      </c>
      <c r="N12" s="93">
        <v>2</v>
      </c>
      <c r="O12" s="93">
        <v>4</v>
      </c>
      <c r="P12" s="93" t="s">
        <v>427</v>
      </c>
      <c r="Q12" s="93" t="s">
        <v>428</v>
      </c>
      <c r="R12" s="93" t="s">
        <v>19</v>
      </c>
      <c r="S12" s="157"/>
    </row>
    <row r="13" spans="2:32" ht="48" x14ac:dyDescent="0.25">
      <c r="B13" s="428"/>
      <c r="C13" s="431"/>
      <c r="D13" s="447"/>
      <c r="E13" s="288"/>
      <c r="F13" s="5" t="s">
        <v>218</v>
      </c>
      <c r="G13" s="5" t="s">
        <v>259</v>
      </c>
      <c r="H13" s="5" t="s">
        <v>274</v>
      </c>
      <c r="I13" s="49">
        <v>3</v>
      </c>
      <c r="J13" s="49">
        <v>6</v>
      </c>
      <c r="K13" s="49">
        <f t="shared" ref="K13:K28" si="0">IF(I13&gt;0,I13*J13,"Sin Evaluación")</f>
        <v>18</v>
      </c>
      <c r="L13" s="50" t="str">
        <f t="shared" ref="L13:L28" si="1">IF(K13=0,"Sin Evaluación",IF(K13="Sin Evaluación","Sin Evaluación",IF(K13&gt;59,"Crítico",IF(J13=8,"Importante",IF(K13&lt;=20,"Bajo",IF(K13&lt;=36,"Moderado",IF(K13&lt;=59,"Importante",)))))))</f>
        <v>Bajo</v>
      </c>
      <c r="M13" s="5">
        <v>2</v>
      </c>
      <c r="N13" s="5">
        <v>2</v>
      </c>
      <c r="O13" s="5">
        <v>4</v>
      </c>
      <c r="P13" s="5" t="s">
        <v>427</v>
      </c>
      <c r="Q13" s="5" t="s">
        <v>429</v>
      </c>
      <c r="R13" s="5" t="s">
        <v>19</v>
      </c>
      <c r="S13" s="158"/>
    </row>
    <row r="14" spans="2:32" ht="120" x14ac:dyDescent="0.25">
      <c r="B14" s="428"/>
      <c r="C14" s="431"/>
      <c r="D14" s="447"/>
      <c r="E14" s="288"/>
      <c r="F14" s="5" t="s">
        <v>430</v>
      </c>
      <c r="G14" s="5" t="s">
        <v>431</v>
      </c>
      <c r="H14" s="5" t="s">
        <v>432</v>
      </c>
      <c r="I14" s="49">
        <v>5</v>
      </c>
      <c r="J14" s="49">
        <v>6</v>
      </c>
      <c r="K14" s="49">
        <f t="shared" si="0"/>
        <v>30</v>
      </c>
      <c r="L14" s="50" t="str">
        <f t="shared" si="1"/>
        <v>Moderado</v>
      </c>
      <c r="M14" s="9">
        <v>4</v>
      </c>
      <c r="N14" s="9">
        <v>2</v>
      </c>
      <c r="O14" s="9">
        <v>8</v>
      </c>
      <c r="P14" s="9" t="s">
        <v>79</v>
      </c>
      <c r="Q14" s="5" t="s">
        <v>433</v>
      </c>
      <c r="R14" s="5" t="s">
        <v>164</v>
      </c>
      <c r="S14" s="158"/>
    </row>
    <row r="15" spans="2:32" ht="36" customHeight="1" x14ac:dyDescent="0.25">
      <c r="B15" s="428"/>
      <c r="C15" s="431"/>
      <c r="D15" s="447"/>
      <c r="E15" s="288"/>
      <c r="F15" s="5" t="s">
        <v>37</v>
      </c>
      <c r="G15" s="5" t="s">
        <v>68</v>
      </c>
      <c r="H15" s="5" t="s">
        <v>434</v>
      </c>
      <c r="I15" s="49">
        <v>3</v>
      </c>
      <c r="J15" s="49">
        <v>6</v>
      </c>
      <c r="K15" s="49">
        <f t="shared" si="0"/>
        <v>18</v>
      </c>
      <c r="L15" s="50" t="str">
        <f t="shared" si="1"/>
        <v>Bajo</v>
      </c>
      <c r="M15" s="5">
        <v>2</v>
      </c>
      <c r="N15" s="5">
        <v>2</v>
      </c>
      <c r="O15" s="5">
        <v>4</v>
      </c>
      <c r="P15" s="5" t="s">
        <v>427</v>
      </c>
      <c r="Q15" s="5" t="s">
        <v>435</v>
      </c>
      <c r="R15" s="5" t="s">
        <v>158</v>
      </c>
      <c r="S15" s="158"/>
    </row>
    <row r="16" spans="2:32" ht="36" customHeight="1" x14ac:dyDescent="0.25">
      <c r="B16" s="428"/>
      <c r="C16" s="431"/>
      <c r="D16" s="447"/>
      <c r="E16" s="288"/>
      <c r="F16" s="5" t="s">
        <v>220</v>
      </c>
      <c r="G16" s="5" t="s">
        <v>436</v>
      </c>
      <c r="H16" s="5" t="s">
        <v>437</v>
      </c>
      <c r="I16" s="49">
        <v>3</v>
      </c>
      <c r="J16" s="49">
        <v>8</v>
      </c>
      <c r="K16" s="49">
        <f>IF(I16&gt;0,I16*J16,"Sin Evaluación")</f>
        <v>24</v>
      </c>
      <c r="L16" s="50" t="s">
        <v>733</v>
      </c>
      <c r="M16" s="9">
        <v>2</v>
      </c>
      <c r="N16" s="9">
        <v>4</v>
      </c>
      <c r="O16" s="9">
        <v>8</v>
      </c>
      <c r="P16" s="9" t="s">
        <v>79</v>
      </c>
      <c r="Q16" s="5" t="s">
        <v>438</v>
      </c>
      <c r="R16" s="5" t="s">
        <v>158</v>
      </c>
      <c r="S16" s="158"/>
    </row>
    <row r="17" spans="2:19" ht="36" customHeight="1" x14ac:dyDescent="0.25">
      <c r="B17" s="428"/>
      <c r="C17" s="431"/>
      <c r="D17" s="447"/>
      <c r="E17" s="288"/>
      <c r="F17" s="5" t="s">
        <v>54</v>
      </c>
      <c r="G17" s="5" t="s">
        <v>327</v>
      </c>
      <c r="H17" s="5" t="s">
        <v>439</v>
      </c>
      <c r="I17" s="49">
        <v>5</v>
      </c>
      <c r="J17" s="49">
        <v>6</v>
      </c>
      <c r="K17" s="49">
        <f t="shared" si="0"/>
        <v>30</v>
      </c>
      <c r="L17" s="50" t="str">
        <f t="shared" si="1"/>
        <v>Moderado</v>
      </c>
      <c r="M17" s="9">
        <v>4</v>
      </c>
      <c r="N17" s="9">
        <v>2</v>
      </c>
      <c r="O17" s="9">
        <v>8</v>
      </c>
      <c r="P17" s="9" t="s">
        <v>79</v>
      </c>
      <c r="Q17" s="5" t="s">
        <v>440</v>
      </c>
      <c r="R17" s="5" t="s">
        <v>19</v>
      </c>
      <c r="S17" s="158"/>
    </row>
    <row r="18" spans="2:19" ht="38.25" customHeight="1" x14ac:dyDescent="0.25">
      <c r="B18" s="428"/>
      <c r="C18" s="431"/>
      <c r="D18" s="447"/>
      <c r="E18" s="288"/>
      <c r="F18" s="5" t="s">
        <v>441</v>
      </c>
      <c r="G18" s="5" t="s">
        <v>442</v>
      </c>
      <c r="H18" s="5"/>
      <c r="I18" s="49">
        <v>3</v>
      </c>
      <c r="J18" s="49">
        <v>4</v>
      </c>
      <c r="K18" s="49">
        <f t="shared" si="0"/>
        <v>12</v>
      </c>
      <c r="L18" s="50" t="str">
        <f>IF(K18=0,"Sin Evaluación",IF(K18="Sin Evaluación","Sin Evaluación",IF(K18&gt;59,"Crítico",IF(J18=8,"Importante",IF(K18&lt;=20,"Bajo",IF(K18&lt;=36,"Moderado",IF(K18&lt;=59,"Importante",)))))))</f>
        <v>Bajo</v>
      </c>
      <c r="M18" s="5">
        <v>1</v>
      </c>
      <c r="N18" s="5">
        <v>1</v>
      </c>
      <c r="O18" s="5">
        <v>1</v>
      </c>
      <c r="P18" s="5" t="s">
        <v>427</v>
      </c>
      <c r="Q18" s="5" t="s">
        <v>443</v>
      </c>
      <c r="R18" s="5" t="s">
        <v>444</v>
      </c>
      <c r="S18" s="158"/>
    </row>
    <row r="19" spans="2:19" ht="36" x14ac:dyDescent="0.25">
      <c r="B19" s="428"/>
      <c r="C19" s="431"/>
      <c r="D19" s="447"/>
      <c r="E19" s="288"/>
      <c r="F19" s="12" t="s">
        <v>138</v>
      </c>
      <c r="G19" s="5" t="s">
        <v>445</v>
      </c>
      <c r="H19" s="5"/>
      <c r="I19" s="49">
        <v>3</v>
      </c>
      <c r="J19" s="49">
        <v>4</v>
      </c>
      <c r="K19" s="49">
        <f t="shared" ref="K19:K20" si="2">IF(I19&gt;0,I19*J19,"Sin Evaluación")</f>
        <v>12</v>
      </c>
      <c r="L19" s="50" t="str">
        <f>IF(K19=0,"Sin Evaluación",IF(K19="Sin Evaluación","Sin Evaluación",IF(K19&gt;59,"Crítico",IF(J19=8,"Importante",IF(K19&lt;=20,"Bajo",IF(K19&lt;=36,"Moderado",IF(K19&lt;=59,"Importante",)))))))</f>
        <v>Bajo</v>
      </c>
      <c r="M19" s="5">
        <v>1</v>
      </c>
      <c r="N19" s="5">
        <v>2</v>
      </c>
      <c r="O19" s="5">
        <v>2</v>
      </c>
      <c r="P19" s="5" t="s">
        <v>427</v>
      </c>
      <c r="Q19" s="5" t="s">
        <v>446</v>
      </c>
      <c r="R19" s="5" t="s">
        <v>158</v>
      </c>
      <c r="S19" s="158"/>
    </row>
    <row r="20" spans="2:19" ht="36" customHeight="1" x14ac:dyDescent="0.25">
      <c r="B20" s="428"/>
      <c r="C20" s="431"/>
      <c r="D20" s="447"/>
      <c r="E20" s="288"/>
      <c r="F20" s="23" t="s">
        <v>326</v>
      </c>
      <c r="G20" s="5" t="s">
        <v>447</v>
      </c>
      <c r="H20" s="5"/>
      <c r="I20" s="49">
        <v>5</v>
      </c>
      <c r="J20" s="49">
        <v>6</v>
      </c>
      <c r="K20" s="49">
        <f t="shared" si="2"/>
        <v>30</v>
      </c>
      <c r="L20" s="50" t="str">
        <f t="shared" ref="L20" si="3">IF(K20=0,"Sin Evaluación",IF(K20="Sin Evaluación","Sin Evaluación",IF(K20&gt;59,"Crítico",IF(J20=8,"Importante",IF(K20&lt;=20,"Bajo",IF(K20&lt;=36,"Moderado",IF(K20&lt;=59,"Importante",)))))))</f>
        <v>Moderado</v>
      </c>
      <c r="M20" s="9">
        <v>4</v>
      </c>
      <c r="N20" s="9">
        <v>2</v>
      </c>
      <c r="O20" s="9">
        <v>8</v>
      </c>
      <c r="P20" s="9" t="s">
        <v>79</v>
      </c>
      <c r="Q20" s="5" t="s">
        <v>448</v>
      </c>
      <c r="R20" s="5" t="s">
        <v>158</v>
      </c>
      <c r="S20" s="158"/>
    </row>
    <row r="21" spans="2:19" ht="36" customHeight="1" x14ac:dyDescent="0.25">
      <c r="B21" s="428"/>
      <c r="C21" s="431"/>
      <c r="D21" s="447"/>
      <c r="E21" s="288" t="s">
        <v>449</v>
      </c>
      <c r="F21" s="5" t="s">
        <v>430</v>
      </c>
      <c r="G21" s="5" t="s">
        <v>450</v>
      </c>
      <c r="H21" s="5" t="s">
        <v>451</v>
      </c>
      <c r="I21" s="49">
        <v>5</v>
      </c>
      <c r="J21" s="49">
        <v>6</v>
      </c>
      <c r="K21" s="49">
        <f t="shared" ref="K21" si="4">IF(I21&gt;0,I21*J21,"Sin Evaluación")</f>
        <v>30</v>
      </c>
      <c r="L21" s="50" t="str">
        <f t="shared" ref="L21" si="5">IF(K21=0,"Sin Evaluación",IF(K21="Sin Evaluación","Sin Evaluación",IF(K21&gt;59,"Crítico",IF(J21=8,"Importante",IF(K21&lt;=20,"Bajo",IF(K21&lt;=36,"Moderado",IF(K21&lt;=59,"Importante",)))))))</f>
        <v>Moderado</v>
      </c>
      <c r="M21" s="9">
        <v>4</v>
      </c>
      <c r="N21" s="9">
        <v>2</v>
      </c>
      <c r="O21" s="9">
        <v>8</v>
      </c>
      <c r="P21" s="9" t="s">
        <v>79</v>
      </c>
      <c r="Q21" s="5" t="s">
        <v>452</v>
      </c>
      <c r="R21" s="5" t="s">
        <v>19</v>
      </c>
      <c r="S21" s="158"/>
    </row>
    <row r="22" spans="2:19" ht="36" customHeight="1" x14ac:dyDescent="0.25">
      <c r="B22" s="428"/>
      <c r="C22" s="431"/>
      <c r="D22" s="447"/>
      <c r="E22" s="288"/>
      <c r="F22" s="5" t="s">
        <v>453</v>
      </c>
      <c r="G22" s="5" t="s">
        <v>454</v>
      </c>
      <c r="H22" s="5" t="s">
        <v>455</v>
      </c>
      <c r="I22" s="49">
        <v>5</v>
      </c>
      <c r="J22" s="49">
        <v>6</v>
      </c>
      <c r="K22" s="49">
        <f t="shared" ref="K22" si="6">IF(I22&gt;0,I22*J22,"Sin Evaluación")</f>
        <v>30</v>
      </c>
      <c r="L22" s="50" t="str">
        <f t="shared" ref="L22" si="7">IF(K22=0,"Sin Evaluación",IF(K22="Sin Evaluación","Sin Evaluación",IF(K22&gt;59,"Crítico",IF(J22=8,"Importante",IF(K22&lt;=20,"Bajo",IF(K22&lt;=36,"Moderado",IF(K22&lt;=59,"Importante",)))))))</f>
        <v>Moderado</v>
      </c>
      <c r="M22" s="40">
        <v>4</v>
      </c>
      <c r="N22" s="40">
        <v>2</v>
      </c>
      <c r="O22" s="40">
        <v>8</v>
      </c>
      <c r="P22" s="40" t="s">
        <v>79</v>
      </c>
      <c r="Q22" s="5" t="s">
        <v>456</v>
      </c>
      <c r="R22" s="5" t="s">
        <v>19</v>
      </c>
      <c r="S22" s="158"/>
    </row>
    <row r="23" spans="2:19" ht="36" customHeight="1" x14ac:dyDescent="0.25">
      <c r="B23" s="428"/>
      <c r="C23" s="431"/>
      <c r="D23" s="447"/>
      <c r="E23" s="288"/>
      <c r="F23" s="5" t="s">
        <v>179</v>
      </c>
      <c r="G23" s="5" t="s">
        <v>68</v>
      </c>
      <c r="H23" s="5" t="s">
        <v>439</v>
      </c>
      <c r="I23" s="49">
        <v>5</v>
      </c>
      <c r="J23" s="49">
        <v>6</v>
      </c>
      <c r="K23" s="49">
        <f t="shared" ref="K23" si="8">IF(I23&gt;0,I23*J23,"Sin Evaluación")</f>
        <v>30</v>
      </c>
      <c r="L23" s="50" t="str">
        <f t="shared" ref="L23" si="9">IF(K23=0,"Sin Evaluación",IF(K23="Sin Evaluación","Sin Evaluación",IF(K23&gt;59,"Crítico",IF(J23=8,"Importante",IF(K23&lt;=20,"Bajo",IF(K23&lt;=36,"Moderado",IF(K23&lt;=59,"Importante",)))))))</f>
        <v>Moderado</v>
      </c>
      <c r="M23" s="9">
        <v>4</v>
      </c>
      <c r="N23" s="9">
        <v>2</v>
      </c>
      <c r="O23" s="9">
        <v>8</v>
      </c>
      <c r="P23" s="9" t="s">
        <v>79</v>
      </c>
      <c r="Q23" s="5" t="s">
        <v>446</v>
      </c>
      <c r="R23" s="5" t="s">
        <v>158</v>
      </c>
      <c r="S23" s="158"/>
    </row>
    <row r="24" spans="2:19" ht="36" x14ac:dyDescent="0.25">
      <c r="B24" s="428"/>
      <c r="C24" s="431"/>
      <c r="D24" s="447"/>
      <c r="E24" s="288"/>
      <c r="F24" s="5" t="s">
        <v>457</v>
      </c>
      <c r="G24" s="5" t="s">
        <v>458</v>
      </c>
      <c r="H24" s="5"/>
      <c r="I24" s="49">
        <v>5</v>
      </c>
      <c r="J24" s="49">
        <v>4</v>
      </c>
      <c r="K24" s="49">
        <f t="shared" si="0"/>
        <v>20</v>
      </c>
      <c r="L24" s="50" t="str">
        <f t="shared" si="1"/>
        <v>Bajo</v>
      </c>
      <c r="M24" s="5">
        <v>4</v>
      </c>
      <c r="N24" s="5">
        <v>1</v>
      </c>
      <c r="O24" s="5">
        <v>4</v>
      </c>
      <c r="P24" s="5" t="s">
        <v>427</v>
      </c>
      <c r="Q24" s="5" t="s">
        <v>459</v>
      </c>
      <c r="R24" s="5" t="s">
        <v>19</v>
      </c>
      <c r="S24" s="158"/>
    </row>
    <row r="25" spans="2:19" ht="48" x14ac:dyDescent="0.25">
      <c r="B25" s="428"/>
      <c r="C25" s="431"/>
      <c r="D25" s="447"/>
      <c r="E25" s="288"/>
      <c r="F25" s="23" t="s">
        <v>460</v>
      </c>
      <c r="G25" s="5" t="s">
        <v>327</v>
      </c>
      <c r="H25" s="5"/>
      <c r="I25" s="49">
        <v>5</v>
      </c>
      <c r="J25" s="49">
        <v>6</v>
      </c>
      <c r="K25" s="49">
        <f t="shared" si="0"/>
        <v>30</v>
      </c>
      <c r="L25" s="50" t="str">
        <f t="shared" si="1"/>
        <v>Moderado</v>
      </c>
      <c r="M25" s="9">
        <v>4</v>
      </c>
      <c r="N25" s="9">
        <v>2</v>
      </c>
      <c r="O25" s="9">
        <v>8</v>
      </c>
      <c r="P25" s="9" t="s">
        <v>79</v>
      </c>
      <c r="Q25" s="5" t="s">
        <v>448</v>
      </c>
      <c r="R25" s="5" t="s">
        <v>19</v>
      </c>
      <c r="S25" s="158"/>
    </row>
    <row r="26" spans="2:19" ht="36" x14ac:dyDescent="0.25">
      <c r="B26" s="428"/>
      <c r="C26" s="431"/>
      <c r="D26" s="447"/>
      <c r="E26" s="288" t="s">
        <v>461</v>
      </c>
      <c r="F26" s="5" t="s">
        <v>462</v>
      </c>
      <c r="G26" s="5" t="s">
        <v>327</v>
      </c>
      <c r="H26" s="5" t="s">
        <v>439</v>
      </c>
      <c r="I26" s="49">
        <v>5</v>
      </c>
      <c r="J26" s="49">
        <v>6</v>
      </c>
      <c r="K26" s="49">
        <f t="shared" si="0"/>
        <v>30</v>
      </c>
      <c r="L26" s="50" t="str">
        <f t="shared" si="1"/>
        <v>Moderado</v>
      </c>
      <c r="M26" s="9">
        <v>4</v>
      </c>
      <c r="N26" s="9">
        <v>2</v>
      </c>
      <c r="O26" s="9">
        <v>8</v>
      </c>
      <c r="P26" s="9" t="s">
        <v>79</v>
      </c>
      <c r="Q26" s="5" t="s">
        <v>459</v>
      </c>
      <c r="R26" s="5" t="s">
        <v>19</v>
      </c>
      <c r="S26" s="158"/>
    </row>
    <row r="27" spans="2:19" ht="36" x14ac:dyDescent="0.25">
      <c r="B27" s="428"/>
      <c r="C27" s="431"/>
      <c r="D27" s="447"/>
      <c r="E27" s="288"/>
      <c r="F27" s="5"/>
      <c r="G27" s="5" t="s">
        <v>463</v>
      </c>
      <c r="H27" s="5"/>
      <c r="I27" s="49">
        <v>3</v>
      </c>
      <c r="J27" s="49">
        <v>4</v>
      </c>
      <c r="K27" s="49">
        <f t="shared" si="0"/>
        <v>12</v>
      </c>
      <c r="L27" s="50" t="str">
        <f t="shared" si="1"/>
        <v>Bajo</v>
      </c>
      <c r="M27" s="5"/>
      <c r="N27" s="5"/>
      <c r="O27" s="5"/>
      <c r="P27" s="5"/>
      <c r="Q27" s="5" t="s">
        <v>464</v>
      </c>
      <c r="R27" s="5" t="s">
        <v>19</v>
      </c>
      <c r="S27" s="158"/>
    </row>
    <row r="28" spans="2:19" ht="33.75" customHeight="1" x14ac:dyDescent="0.25">
      <c r="B28" s="428"/>
      <c r="C28" s="431"/>
      <c r="D28" s="447"/>
      <c r="E28" s="288"/>
      <c r="F28" s="5"/>
      <c r="G28" s="5"/>
      <c r="H28" s="5"/>
      <c r="I28" s="49">
        <v>3</v>
      </c>
      <c r="J28" s="49">
        <v>4</v>
      </c>
      <c r="K28" s="49">
        <f t="shared" si="0"/>
        <v>12</v>
      </c>
      <c r="L28" s="50" t="str">
        <f t="shared" si="1"/>
        <v>Bajo</v>
      </c>
      <c r="M28" s="5"/>
      <c r="N28" s="5"/>
      <c r="O28" s="5"/>
      <c r="P28" s="5"/>
      <c r="Q28" s="5"/>
      <c r="R28" s="5"/>
      <c r="S28" s="158"/>
    </row>
    <row r="29" spans="2:19" ht="48" x14ac:dyDescent="0.25">
      <c r="B29" s="428"/>
      <c r="C29" s="431"/>
      <c r="D29" s="447"/>
      <c r="E29" s="288" t="s">
        <v>465</v>
      </c>
      <c r="F29" s="5" t="s">
        <v>466</v>
      </c>
      <c r="G29" s="5" t="s">
        <v>68</v>
      </c>
      <c r="H29" s="14" t="s">
        <v>467</v>
      </c>
      <c r="I29" s="49">
        <v>9</v>
      </c>
      <c r="J29" s="49">
        <v>6</v>
      </c>
      <c r="K29" s="49">
        <f t="shared" ref="K29:K31" si="10">IF(I29&gt;0,I29*J29,"Sin Evaluación")</f>
        <v>54</v>
      </c>
      <c r="L29" s="50" t="str">
        <f t="shared" ref="L29:L31" si="11">IF(K29=0,"Sin Evaluación",IF(K29="Sin Evaluación","Sin Evaluación",IF(K29&gt;59,"Crítico",IF(J29=8,"Importante",IF(K29&lt;=20,"Bajo",IF(K29&lt;=36,"Moderado",IF(K29&lt;=59,"Importante",)))))))</f>
        <v>Importante</v>
      </c>
      <c r="M29" s="41">
        <v>4</v>
      </c>
      <c r="N29" s="41">
        <v>4</v>
      </c>
      <c r="O29" s="41">
        <v>16</v>
      </c>
      <c r="P29" s="41" t="s">
        <v>228</v>
      </c>
      <c r="Q29" s="5" t="s">
        <v>468</v>
      </c>
      <c r="R29" s="5" t="s">
        <v>158</v>
      </c>
      <c r="S29" s="158"/>
    </row>
    <row r="30" spans="2:19" ht="96" x14ac:dyDescent="0.25">
      <c r="B30" s="428"/>
      <c r="C30" s="431"/>
      <c r="D30" s="447"/>
      <c r="E30" s="288"/>
      <c r="F30" s="450" t="s">
        <v>469</v>
      </c>
      <c r="G30" s="5" t="s">
        <v>470</v>
      </c>
      <c r="H30" s="5" t="s">
        <v>471</v>
      </c>
      <c r="I30" s="49">
        <v>9</v>
      </c>
      <c r="J30" s="49">
        <v>6</v>
      </c>
      <c r="K30" s="49">
        <f t="shared" si="10"/>
        <v>54</v>
      </c>
      <c r="L30" s="50" t="str">
        <f t="shared" si="11"/>
        <v>Importante</v>
      </c>
      <c r="M30" s="41">
        <v>4</v>
      </c>
      <c r="N30" s="41">
        <v>4</v>
      </c>
      <c r="O30" s="41">
        <v>16</v>
      </c>
      <c r="P30" s="41" t="s">
        <v>228</v>
      </c>
      <c r="Q30" s="5" t="s">
        <v>472</v>
      </c>
      <c r="R30" s="5" t="s">
        <v>164</v>
      </c>
      <c r="S30" s="158"/>
    </row>
    <row r="31" spans="2:19" ht="33.75" customHeight="1" x14ac:dyDescent="0.25">
      <c r="B31" s="428"/>
      <c r="C31" s="431"/>
      <c r="D31" s="447"/>
      <c r="E31" s="288"/>
      <c r="F31" s="451"/>
      <c r="G31" s="5" t="s">
        <v>474</v>
      </c>
      <c r="H31" s="5"/>
      <c r="I31" s="49">
        <v>9</v>
      </c>
      <c r="J31" s="49">
        <v>6</v>
      </c>
      <c r="K31" s="49">
        <f t="shared" si="10"/>
        <v>54</v>
      </c>
      <c r="L31" s="50" t="str">
        <f t="shared" si="11"/>
        <v>Importante</v>
      </c>
      <c r="M31" s="41">
        <v>4</v>
      </c>
      <c r="N31" s="41">
        <v>4</v>
      </c>
      <c r="O31" s="41">
        <v>16</v>
      </c>
      <c r="P31" s="41" t="s">
        <v>228</v>
      </c>
      <c r="Q31" s="5" t="s">
        <v>448</v>
      </c>
      <c r="R31" s="5" t="s">
        <v>19</v>
      </c>
      <c r="S31" s="158"/>
    </row>
    <row r="32" spans="2:19" ht="48" x14ac:dyDescent="0.25">
      <c r="B32" s="428"/>
      <c r="C32" s="431"/>
      <c r="D32" s="447"/>
      <c r="E32" s="288"/>
      <c r="F32" s="5" t="s">
        <v>473</v>
      </c>
      <c r="G32" s="5" t="s">
        <v>475</v>
      </c>
      <c r="H32" s="5"/>
      <c r="I32" s="49">
        <v>5</v>
      </c>
      <c r="J32" s="49">
        <v>6</v>
      </c>
      <c r="K32" s="49">
        <f t="shared" ref="K32" si="12">IF(I32&gt;0,I32*J32,"Sin Evaluación")</f>
        <v>30</v>
      </c>
      <c r="L32" s="50" t="str">
        <f t="shared" ref="L32" si="13">IF(K32=0,"Sin Evaluación",IF(K32="Sin Evaluación","Sin Evaluación",IF(K32&gt;59,"Crítico",IF(J32=8,"Importante",IF(K32&lt;=20,"Bajo",IF(K32&lt;=36,"Moderado",IF(K32&lt;=59,"Importante",)))))))</f>
        <v>Moderado</v>
      </c>
      <c r="M32" s="5"/>
      <c r="N32" s="5"/>
      <c r="O32" s="5"/>
      <c r="P32" s="5"/>
      <c r="Q32" s="5" t="s">
        <v>359</v>
      </c>
      <c r="R32" s="5" t="s">
        <v>158</v>
      </c>
      <c r="S32" s="158"/>
    </row>
    <row r="33" spans="2:19" ht="36.75" thickBot="1" x14ac:dyDescent="0.3">
      <c r="B33" s="429"/>
      <c r="C33" s="432"/>
      <c r="D33" s="448"/>
      <c r="E33" s="44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 t="s">
        <v>476</v>
      </c>
      <c r="R33" s="89" t="s">
        <v>19</v>
      </c>
      <c r="S33" s="159"/>
    </row>
  </sheetData>
  <mergeCells count="44">
    <mergeCell ref="E26:E28"/>
    <mergeCell ref="E29:E33"/>
    <mergeCell ref="F30:F31"/>
    <mergeCell ref="S10:S11"/>
    <mergeCell ref="B12:B33"/>
    <mergeCell ref="C12:C33"/>
    <mergeCell ref="D12:D33"/>
    <mergeCell ref="E12:E20"/>
    <mergeCell ref="E21:E25"/>
    <mergeCell ref="H10:H11"/>
    <mergeCell ref="I10:K10"/>
    <mergeCell ref="L10:L11"/>
    <mergeCell ref="M10:P10"/>
    <mergeCell ref="Q10:Q11"/>
    <mergeCell ref="R10:R11"/>
    <mergeCell ref="B10:B11"/>
    <mergeCell ref="C10:C11"/>
    <mergeCell ref="D10:D11"/>
    <mergeCell ref="E10:E11"/>
    <mergeCell ref="F10:F11"/>
    <mergeCell ref="G10:G11"/>
    <mergeCell ref="P6:S6"/>
    <mergeCell ref="B7:C7"/>
    <mergeCell ref="D7:S7"/>
    <mergeCell ref="B8:S8"/>
    <mergeCell ref="B9:D9"/>
    <mergeCell ref="F9:P9"/>
    <mergeCell ref="Q9:S9"/>
    <mergeCell ref="B5:C6"/>
    <mergeCell ref="D5:I6"/>
    <mergeCell ref="K5:O5"/>
    <mergeCell ref="P5:S5"/>
    <mergeCell ref="K6:O6"/>
    <mergeCell ref="B3:S3"/>
    <mergeCell ref="B4:C4"/>
    <mergeCell ref="D4:I4"/>
    <mergeCell ref="K4:O4"/>
    <mergeCell ref="P4:S4"/>
    <mergeCell ref="B1:M1"/>
    <mergeCell ref="N1:P1"/>
    <mergeCell ref="Q1:S1"/>
    <mergeCell ref="B2:M2"/>
    <mergeCell ref="N2:P2"/>
    <mergeCell ref="Q2:S2"/>
  </mergeCells>
  <conditionalFormatting sqref="B11:D11 F11 B7 B10:H10 E9:H9 M9:R9 Q10:Q11 S10:S11 R10">
    <cfRule type="cellIs" dxfId="154" priority="38" stopIfTrue="1" operator="equal">
      <formula>"Alta Criticidad"</formula>
    </cfRule>
    <cfRule type="cellIs" dxfId="153" priority="39" stopIfTrue="1" operator="equal">
      <formula>"Crítico"</formula>
    </cfRule>
  </conditionalFormatting>
  <conditionalFormatting sqref="I9:L11">
    <cfRule type="cellIs" dxfId="152" priority="36" stopIfTrue="1" operator="equal">
      <formula>"Alta Criticidad"</formula>
    </cfRule>
    <cfRule type="cellIs" dxfId="151" priority="37" stopIfTrue="1" operator="equal">
      <formula>"Crítico"</formula>
    </cfRule>
  </conditionalFormatting>
  <conditionalFormatting sqref="L12:L13 L18:L19 L24">
    <cfRule type="containsText" dxfId="150" priority="32" stopIfTrue="1" operator="containsText" text="Bajo">
      <formula>NOT(ISERROR(SEARCH("Bajo",L12)))</formula>
    </cfRule>
  </conditionalFormatting>
  <conditionalFormatting sqref="L12:L13 L18:L19 L24">
    <cfRule type="containsText" dxfId="149" priority="33" stopIfTrue="1" operator="containsText" text="Moderado">
      <formula>NOT(ISERROR(SEARCH("Moderado",L12)))</formula>
    </cfRule>
  </conditionalFormatting>
  <conditionalFormatting sqref="L12:L13 L18:L19 L24">
    <cfRule type="containsText" dxfId="148" priority="34" stopIfTrue="1" operator="containsText" text="Crítico">
      <formula>NOT(ISERROR(SEARCH("Crítico",L12)))</formula>
    </cfRule>
  </conditionalFormatting>
  <conditionalFormatting sqref="L12:L13 L18:L19 L24">
    <cfRule type="containsText" dxfId="147" priority="35" stopIfTrue="1" operator="containsText" text="Importante">
      <formula>NOT(ISERROR(SEARCH("Importante",L12)))</formula>
    </cfRule>
  </conditionalFormatting>
  <conditionalFormatting sqref="L12:L13 L18:L19 L24">
    <cfRule type="containsText" dxfId="146" priority="31" stopIfTrue="1" operator="containsText" text="Bajo">
      <formula>NOT(ISERROR(SEARCH("Bajo",L12)))</formula>
    </cfRule>
  </conditionalFormatting>
  <conditionalFormatting sqref="L14:L17">
    <cfRule type="containsText" dxfId="145" priority="27" stopIfTrue="1" operator="containsText" text="Bajo">
      <formula>NOT(ISERROR(SEARCH("Bajo",L14)))</formula>
    </cfRule>
  </conditionalFormatting>
  <conditionalFormatting sqref="L14:L17">
    <cfRule type="containsText" dxfId="144" priority="28" stopIfTrue="1" operator="containsText" text="Moderado">
      <formula>NOT(ISERROR(SEARCH("Moderado",L14)))</formula>
    </cfRule>
  </conditionalFormatting>
  <conditionalFormatting sqref="L14:L17">
    <cfRule type="containsText" dxfId="143" priority="29" stopIfTrue="1" operator="containsText" text="Crítico">
      <formula>NOT(ISERROR(SEARCH("Crítico",L14)))</formula>
    </cfRule>
  </conditionalFormatting>
  <conditionalFormatting sqref="L14:L17">
    <cfRule type="containsText" dxfId="142" priority="30" stopIfTrue="1" operator="containsText" text="Importante">
      <formula>NOT(ISERROR(SEARCH("Importante",L14)))</formula>
    </cfRule>
  </conditionalFormatting>
  <conditionalFormatting sqref="L14:L17">
    <cfRule type="containsText" dxfId="141" priority="26" stopIfTrue="1" operator="containsText" text="Bajo">
      <formula>NOT(ISERROR(SEARCH("Bajo",L14)))</formula>
    </cfRule>
  </conditionalFormatting>
  <conditionalFormatting sqref="L32">
    <cfRule type="containsText" dxfId="140" priority="22" stopIfTrue="1" operator="containsText" text="Bajo">
      <formula>NOT(ISERROR(SEARCH("Bajo",L32)))</formula>
    </cfRule>
  </conditionalFormatting>
  <conditionalFormatting sqref="L32">
    <cfRule type="containsText" dxfId="139" priority="23" stopIfTrue="1" operator="containsText" text="Moderado">
      <formula>NOT(ISERROR(SEARCH("Moderado",L32)))</formula>
    </cfRule>
  </conditionalFormatting>
  <conditionalFormatting sqref="L32">
    <cfRule type="containsText" dxfId="138" priority="24" stopIfTrue="1" operator="containsText" text="Crítico">
      <formula>NOT(ISERROR(SEARCH("Crítico",L32)))</formula>
    </cfRule>
  </conditionalFormatting>
  <conditionalFormatting sqref="L32">
    <cfRule type="containsText" dxfId="137" priority="25" stopIfTrue="1" operator="containsText" text="Importante">
      <formula>NOT(ISERROR(SEARCH("Importante",L32)))</formula>
    </cfRule>
  </conditionalFormatting>
  <conditionalFormatting sqref="L32">
    <cfRule type="containsText" dxfId="136" priority="21" stopIfTrue="1" operator="containsText" text="Bajo">
      <formula>NOT(ISERROR(SEARCH("Bajo",L32)))</formula>
    </cfRule>
  </conditionalFormatting>
  <conditionalFormatting sqref="L29:L31">
    <cfRule type="containsText" dxfId="135" priority="17" stopIfTrue="1" operator="containsText" text="Bajo">
      <formula>NOT(ISERROR(SEARCH("Bajo",L29)))</formula>
    </cfRule>
  </conditionalFormatting>
  <conditionalFormatting sqref="L29:L31">
    <cfRule type="containsText" dxfId="134" priority="18" stopIfTrue="1" operator="containsText" text="Moderado">
      <formula>NOT(ISERROR(SEARCH("Moderado",L29)))</formula>
    </cfRule>
  </conditionalFormatting>
  <conditionalFormatting sqref="L29:L31">
    <cfRule type="containsText" dxfId="133" priority="19" stopIfTrue="1" operator="containsText" text="Crítico">
      <formula>NOT(ISERROR(SEARCH("Crítico",L29)))</formula>
    </cfRule>
  </conditionalFormatting>
  <conditionalFormatting sqref="L29:L31">
    <cfRule type="containsText" dxfId="132" priority="20" stopIfTrue="1" operator="containsText" text="Importante">
      <formula>NOT(ISERROR(SEARCH("Importante",L29)))</formula>
    </cfRule>
  </conditionalFormatting>
  <conditionalFormatting sqref="L29:L31">
    <cfRule type="containsText" dxfId="131" priority="16" stopIfTrue="1" operator="containsText" text="Bajo">
      <formula>NOT(ISERROR(SEARCH("Bajo",L29)))</formula>
    </cfRule>
  </conditionalFormatting>
  <conditionalFormatting sqref="L27:L28">
    <cfRule type="containsText" dxfId="130" priority="12" stopIfTrue="1" operator="containsText" text="Bajo">
      <formula>NOT(ISERROR(SEARCH("Bajo",L27)))</formula>
    </cfRule>
  </conditionalFormatting>
  <conditionalFormatting sqref="L27:L28">
    <cfRule type="containsText" dxfId="129" priority="13" stopIfTrue="1" operator="containsText" text="Moderado">
      <formula>NOT(ISERROR(SEARCH("Moderado",L27)))</formula>
    </cfRule>
  </conditionalFormatting>
  <conditionalFormatting sqref="L27:L28">
    <cfRule type="containsText" dxfId="128" priority="14" stopIfTrue="1" operator="containsText" text="Crítico">
      <formula>NOT(ISERROR(SEARCH("Crítico",L27)))</formula>
    </cfRule>
  </conditionalFormatting>
  <conditionalFormatting sqref="L27:L28">
    <cfRule type="containsText" dxfId="127" priority="15" stopIfTrue="1" operator="containsText" text="Importante">
      <formula>NOT(ISERROR(SEARCH("Importante",L27)))</formula>
    </cfRule>
  </conditionalFormatting>
  <conditionalFormatting sqref="L27:L28">
    <cfRule type="containsText" dxfId="126" priority="11" stopIfTrue="1" operator="containsText" text="Bajo">
      <formula>NOT(ISERROR(SEARCH("Bajo",L27)))</formula>
    </cfRule>
  </conditionalFormatting>
  <conditionalFormatting sqref="L25:L26">
    <cfRule type="containsText" dxfId="125" priority="1" stopIfTrue="1" operator="containsText" text="Bajo">
      <formula>NOT(ISERROR(SEARCH("Bajo",L25)))</formula>
    </cfRule>
  </conditionalFormatting>
  <conditionalFormatting sqref="L20:L23">
    <cfRule type="containsText" dxfId="124" priority="7" stopIfTrue="1" operator="containsText" text="Bajo">
      <formula>NOT(ISERROR(SEARCH("Bajo",L20)))</formula>
    </cfRule>
  </conditionalFormatting>
  <conditionalFormatting sqref="L20:L23">
    <cfRule type="containsText" dxfId="123" priority="8" stopIfTrue="1" operator="containsText" text="Moderado">
      <formula>NOT(ISERROR(SEARCH("Moderado",L20)))</formula>
    </cfRule>
  </conditionalFormatting>
  <conditionalFormatting sqref="L20:L23">
    <cfRule type="containsText" dxfId="122" priority="9" stopIfTrue="1" operator="containsText" text="Crítico">
      <formula>NOT(ISERROR(SEARCH("Crítico",L20)))</formula>
    </cfRule>
  </conditionalFormatting>
  <conditionalFormatting sqref="L20:L23">
    <cfRule type="containsText" dxfId="121" priority="10" stopIfTrue="1" operator="containsText" text="Importante">
      <formula>NOT(ISERROR(SEARCH("Importante",L20)))</formula>
    </cfRule>
  </conditionalFormatting>
  <conditionalFormatting sqref="L20:L23">
    <cfRule type="containsText" dxfId="120" priority="6" stopIfTrue="1" operator="containsText" text="Bajo">
      <formula>NOT(ISERROR(SEARCH("Bajo",L20)))</formula>
    </cfRule>
  </conditionalFormatting>
  <conditionalFormatting sqref="L25:L26">
    <cfRule type="containsText" dxfId="119" priority="2" stopIfTrue="1" operator="containsText" text="Bajo">
      <formula>NOT(ISERROR(SEARCH("Bajo",L25)))</formula>
    </cfRule>
  </conditionalFormatting>
  <conditionalFormatting sqref="L25:L26">
    <cfRule type="containsText" dxfId="118" priority="3" stopIfTrue="1" operator="containsText" text="Moderado">
      <formula>NOT(ISERROR(SEARCH("Moderado",L25)))</formula>
    </cfRule>
  </conditionalFormatting>
  <conditionalFormatting sqref="L25:L26">
    <cfRule type="containsText" dxfId="117" priority="4" stopIfTrue="1" operator="containsText" text="Crítico">
      <formula>NOT(ISERROR(SEARCH("Crítico",L25)))</formula>
    </cfRule>
  </conditionalFormatting>
  <conditionalFormatting sqref="L25:L26">
    <cfRule type="containsText" dxfId="116" priority="5" stopIfTrue="1" operator="containsText" text="Importante">
      <formula>NOT(ISERROR(SEARCH("Importante",L25)))</formula>
    </cfRule>
  </conditionalFormatting>
  <dataValidations count="2">
    <dataValidation type="list" allowBlank="1" showInputMessage="1" showErrorMessage="1" sqref="N18:N33 N13:N15 I12:I32">
      <formula1>$U$4:$U$6</formula1>
    </dataValidation>
    <dataValidation type="list" allowBlank="1" showInputMessage="1" showErrorMessage="1" sqref="M13:M15 J12:J32 M18:M32">
      <formula1>$U$8:$U$10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AF21"/>
  <sheetViews>
    <sheetView topLeftCell="A10" zoomScale="70" zoomScaleNormal="70" workbookViewId="0">
      <selection activeCell="K19" sqref="K19:L19"/>
    </sheetView>
  </sheetViews>
  <sheetFormatPr baseColWidth="10" defaultRowHeight="15" x14ac:dyDescent="0.25"/>
  <cols>
    <col min="1" max="1" width="2.7109375" customWidth="1"/>
    <col min="4" max="4" width="18.5703125" customWidth="1"/>
    <col min="5" max="5" width="17" customWidth="1"/>
    <col min="6" max="6" width="14.5703125" customWidth="1"/>
    <col min="7" max="7" width="13.28515625" customWidth="1"/>
    <col min="8" max="8" width="15.7109375" customWidth="1"/>
    <col min="9" max="9" width="9.85546875" customWidth="1"/>
    <col min="10" max="10" width="9.42578125" customWidth="1"/>
    <col min="11" max="11" width="8.42578125" customWidth="1"/>
    <col min="13" max="13" width="7.42578125" customWidth="1"/>
    <col min="14" max="14" width="7.140625" customWidth="1"/>
    <col min="15" max="15" width="6.140625" customWidth="1"/>
    <col min="16" max="16" width="8" customWidth="1"/>
    <col min="17" max="17" width="30" customWidth="1"/>
    <col min="18" max="18" width="20.5703125" customWidth="1"/>
    <col min="19" max="19" width="17.5703125" customWidth="1"/>
  </cols>
  <sheetData>
    <row r="1" spans="2:32" s="51" customFormat="1" ht="24.75" customHeight="1" thickBot="1" x14ac:dyDescent="0.35">
      <c r="B1" s="309" t="s">
        <v>0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1"/>
      <c r="N1" s="315" t="s">
        <v>657</v>
      </c>
      <c r="O1" s="315"/>
      <c r="P1" s="315"/>
      <c r="Q1" s="317">
        <v>7283</v>
      </c>
      <c r="R1" s="315"/>
      <c r="S1" s="316"/>
      <c r="AA1" s="55"/>
      <c r="AB1" s="55"/>
      <c r="AC1" s="55"/>
      <c r="AD1" s="55"/>
      <c r="AE1" s="55"/>
      <c r="AF1" s="55"/>
    </row>
    <row r="2" spans="2:32" s="51" customFormat="1" ht="24.95" customHeight="1" thickBot="1" x14ac:dyDescent="0.35">
      <c r="B2" s="312" t="s">
        <v>663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4"/>
      <c r="N2" s="317" t="s">
        <v>658</v>
      </c>
      <c r="O2" s="315"/>
      <c r="P2" s="315"/>
      <c r="Q2" s="317" t="s">
        <v>659</v>
      </c>
      <c r="R2" s="315"/>
      <c r="S2" s="316"/>
      <c r="U2" s="52" t="s">
        <v>404</v>
      </c>
      <c r="AA2" s="55"/>
      <c r="AB2" s="55"/>
      <c r="AC2" s="55"/>
      <c r="AD2" s="55"/>
      <c r="AE2" s="55"/>
      <c r="AF2" s="55"/>
    </row>
    <row r="3" spans="2:32" s="51" customFormat="1" ht="6.75" customHeight="1" thickBot="1" x14ac:dyDescent="0.35"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U3" s="52"/>
      <c r="AA3" s="55"/>
      <c r="AB3" s="55"/>
      <c r="AC3" s="55"/>
      <c r="AD3" s="55"/>
      <c r="AE3" s="55"/>
      <c r="AF3" s="55"/>
    </row>
    <row r="4" spans="2:32" s="51" customFormat="1" ht="18.75" customHeight="1" thickBot="1" x14ac:dyDescent="0.3">
      <c r="B4" s="359" t="s">
        <v>660</v>
      </c>
      <c r="C4" s="334"/>
      <c r="D4" s="372" t="s">
        <v>656</v>
      </c>
      <c r="E4" s="373"/>
      <c r="F4" s="373"/>
      <c r="G4" s="373"/>
      <c r="H4" s="373"/>
      <c r="I4" s="374"/>
      <c r="J4" s="98"/>
      <c r="K4" s="418" t="s">
        <v>25</v>
      </c>
      <c r="L4" s="419"/>
      <c r="M4" s="419"/>
      <c r="N4" s="419"/>
      <c r="O4" s="420"/>
      <c r="P4" s="415" t="s">
        <v>660</v>
      </c>
      <c r="Q4" s="416"/>
      <c r="R4" s="416"/>
      <c r="S4" s="417"/>
      <c r="U4" s="53">
        <v>3</v>
      </c>
      <c r="AA4" s="55"/>
      <c r="AB4" s="55"/>
      <c r="AC4" s="55"/>
      <c r="AD4" s="55"/>
      <c r="AE4" s="55"/>
      <c r="AF4" s="55"/>
    </row>
    <row r="5" spans="2:32" s="51" customFormat="1" ht="20.25" customHeight="1" x14ac:dyDescent="0.25">
      <c r="B5" s="361" t="s">
        <v>654</v>
      </c>
      <c r="C5" s="412"/>
      <c r="D5" s="375" t="s">
        <v>655</v>
      </c>
      <c r="E5" s="376"/>
      <c r="F5" s="376"/>
      <c r="G5" s="376"/>
      <c r="H5" s="376"/>
      <c r="I5" s="377"/>
      <c r="J5" s="98"/>
      <c r="K5" s="361" t="s">
        <v>662</v>
      </c>
      <c r="L5" s="362"/>
      <c r="M5" s="362"/>
      <c r="N5" s="362"/>
      <c r="O5" s="412"/>
      <c r="P5" s="421" t="s">
        <v>741</v>
      </c>
      <c r="Q5" s="422"/>
      <c r="R5" s="422"/>
      <c r="S5" s="423"/>
      <c r="U5" s="53">
        <v>5</v>
      </c>
      <c r="AA5" s="55"/>
      <c r="AB5" s="55"/>
      <c r="AC5" s="55"/>
      <c r="AD5" s="55"/>
      <c r="AE5" s="55"/>
      <c r="AF5" s="55"/>
    </row>
    <row r="6" spans="2:32" s="51" customFormat="1" ht="21" customHeight="1" thickBot="1" x14ac:dyDescent="0.3">
      <c r="B6" s="363"/>
      <c r="C6" s="413"/>
      <c r="D6" s="378"/>
      <c r="E6" s="368"/>
      <c r="F6" s="368"/>
      <c r="G6" s="368"/>
      <c r="H6" s="368"/>
      <c r="I6" s="369"/>
      <c r="J6" s="98"/>
      <c r="K6" s="363" t="s">
        <v>705</v>
      </c>
      <c r="L6" s="364"/>
      <c r="M6" s="364"/>
      <c r="N6" s="364"/>
      <c r="O6" s="413"/>
      <c r="P6" s="424" t="s">
        <v>742</v>
      </c>
      <c r="Q6" s="425"/>
      <c r="R6" s="425"/>
      <c r="S6" s="426"/>
      <c r="U6" s="53">
        <v>9</v>
      </c>
      <c r="AA6" s="55"/>
      <c r="AB6" s="55"/>
      <c r="AC6" s="55"/>
      <c r="AD6" s="55"/>
      <c r="AE6" s="55"/>
      <c r="AF6" s="55"/>
    </row>
    <row r="7" spans="2:32" ht="16.5" thickBot="1" x14ac:dyDescent="0.3">
      <c r="B7" s="389"/>
      <c r="C7" s="389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U7" s="52" t="s">
        <v>405</v>
      </c>
    </row>
    <row r="8" spans="2:32" ht="16.5" thickBot="1" x14ac:dyDescent="0.3">
      <c r="B8" s="371"/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U8" s="53">
        <v>4</v>
      </c>
    </row>
    <row r="9" spans="2:32" ht="15.75" customHeight="1" thickBot="1" x14ac:dyDescent="0.3">
      <c r="B9" s="385"/>
      <c r="C9" s="385"/>
      <c r="D9" s="385"/>
      <c r="E9" s="91"/>
      <c r="F9" s="385" t="s">
        <v>1</v>
      </c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6" t="s">
        <v>2</v>
      </c>
      <c r="R9" s="387"/>
      <c r="S9" s="388"/>
      <c r="U9" s="53">
        <v>6</v>
      </c>
    </row>
    <row r="10" spans="2:32" ht="24" customHeight="1" thickBot="1" x14ac:dyDescent="0.3">
      <c r="B10" s="319" t="s">
        <v>25</v>
      </c>
      <c r="C10" s="319" t="s">
        <v>3</v>
      </c>
      <c r="D10" s="365" t="s">
        <v>4</v>
      </c>
      <c r="E10" s="365" t="s">
        <v>16</v>
      </c>
      <c r="F10" s="319" t="s">
        <v>5</v>
      </c>
      <c r="G10" s="319" t="s">
        <v>17</v>
      </c>
      <c r="H10" s="319" t="s">
        <v>18</v>
      </c>
      <c r="I10" s="391" t="s">
        <v>6</v>
      </c>
      <c r="J10" s="392"/>
      <c r="K10" s="393"/>
      <c r="L10" s="410" t="s">
        <v>7</v>
      </c>
      <c r="M10" s="407" t="s">
        <v>648</v>
      </c>
      <c r="N10" s="408"/>
      <c r="O10" s="408"/>
      <c r="P10" s="409"/>
      <c r="Q10" s="379" t="s">
        <v>8</v>
      </c>
      <c r="R10" s="379" t="s">
        <v>9</v>
      </c>
      <c r="S10" s="379" t="s">
        <v>703</v>
      </c>
      <c r="U10" s="53">
        <v>8</v>
      </c>
    </row>
    <row r="11" spans="2:32" ht="66.75" customHeight="1" thickBot="1" x14ac:dyDescent="0.3">
      <c r="B11" s="379"/>
      <c r="C11" s="379"/>
      <c r="D11" s="414"/>
      <c r="E11" s="414"/>
      <c r="F11" s="379"/>
      <c r="G11" s="379"/>
      <c r="H11" s="379"/>
      <c r="I11" s="64" t="s">
        <v>699</v>
      </c>
      <c r="J11" s="64" t="s">
        <v>700</v>
      </c>
      <c r="K11" s="64" t="s">
        <v>13</v>
      </c>
      <c r="L11" s="411"/>
      <c r="M11" s="92" t="s">
        <v>644</v>
      </c>
      <c r="N11" s="92" t="s">
        <v>645</v>
      </c>
      <c r="O11" s="92" t="s">
        <v>646</v>
      </c>
      <c r="P11" s="92" t="s">
        <v>647</v>
      </c>
      <c r="Q11" s="380"/>
      <c r="R11" s="380"/>
      <c r="S11" s="380"/>
    </row>
    <row r="12" spans="2:32" ht="78" customHeight="1" x14ac:dyDescent="0.25">
      <c r="B12" s="427" t="s">
        <v>660</v>
      </c>
      <c r="C12" s="430" t="s">
        <v>742</v>
      </c>
      <c r="D12" s="446" t="s">
        <v>743</v>
      </c>
      <c r="E12" s="436" t="s">
        <v>744</v>
      </c>
      <c r="F12" s="93" t="s">
        <v>20</v>
      </c>
      <c r="G12" s="93" t="s">
        <v>485</v>
      </c>
      <c r="H12" s="93" t="s">
        <v>300</v>
      </c>
      <c r="I12" s="135">
        <v>3</v>
      </c>
      <c r="J12" s="135">
        <v>8</v>
      </c>
      <c r="K12" s="135">
        <f>IF(I12&gt;0,I12*J12,"Sin Evaluación")</f>
        <v>24</v>
      </c>
      <c r="L12" s="136" t="s">
        <v>733</v>
      </c>
      <c r="M12" s="125">
        <v>2</v>
      </c>
      <c r="N12" s="125">
        <v>4</v>
      </c>
      <c r="O12" s="125">
        <v>4</v>
      </c>
      <c r="P12" s="125" t="s">
        <v>79</v>
      </c>
      <c r="Q12" s="93" t="s">
        <v>488</v>
      </c>
      <c r="R12" s="93" t="s">
        <v>158</v>
      </c>
      <c r="S12" s="157" t="s">
        <v>32</v>
      </c>
    </row>
    <row r="13" spans="2:32" ht="36" x14ac:dyDescent="0.25">
      <c r="B13" s="428"/>
      <c r="C13" s="431"/>
      <c r="D13" s="447"/>
      <c r="E13" s="437"/>
      <c r="F13" s="5" t="s">
        <v>54</v>
      </c>
      <c r="G13" s="5" t="s">
        <v>149</v>
      </c>
      <c r="H13" s="5" t="s">
        <v>486</v>
      </c>
      <c r="I13" s="49">
        <v>3</v>
      </c>
      <c r="J13" s="49">
        <v>6</v>
      </c>
      <c r="K13" s="49">
        <f t="shared" ref="K13:K21" si="0">IF(I13&gt;0,I13*J13,"Sin Evaluación")</f>
        <v>18</v>
      </c>
      <c r="L13" s="50" t="str">
        <f t="shared" ref="L13" si="1">IF(K13=0,"Sin Evaluación",IF(K13="Sin Evaluación","Sin Evaluación",IF(K13&gt;59,"Crítico",IF(J13=8,"Importante",IF(K13&lt;=20,"Bajo",IF(K13&lt;=36,"Moderado",IF(K13&lt;=59,"Importante",)))))))</f>
        <v>Bajo</v>
      </c>
      <c r="M13" s="5">
        <v>2</v>
      </c>
      <c r="N13" s="5">
        <v>2</v>
      </c>
      <c r="O13" s="5">
        <v>4</v>
      </c>
      <c r="P13" s="5" t="s">
        <v>34</v>
      </c>
      <c r="Q13" s="5" t="s">
        <v>489</v>
      </c>
      <c r="R13" s="5" t="s">
        <v>158</v>
      </c>
      <c r="S13" s="158" t="s">
        <v>32</v>
      </c>
    </row>
    <row r="14" spans="2:32" ht="24" x14ac:dyDescent="0.25">
      <c r="B14" s="428"/>
      <c r="C14" s="431"/>
      <c r="D14" s="447"/>
      <c r="E14" s="437"/>
      <c r="F14" s="5" t="s">
        <v>179</v>
      </c>
      <c r="G14" s="5"/>
      <c r="H14" s="5" t="s">
        <v>137</v>
      </c>
      <c r="I14" s="49">
        <v>3</v>
      </c>
      <c r="J14" s="49">
        <v>6</v>
      </c>
      <c r="K14" s="49">
        <f t="shared" ref="K14" si="2">IF(I14&gt;0,I14*J14,"Sin Evaluación")</f>
        <v>18</v>
      </c>
      <c r="L14" s="50" t="str">
        <f t="shared" ref="L14" si="3">IF(K14=0,"Sin Evaluación",IF(K14="Sin Evaluación","Sin Evaluación",IF(K14&gt;59,"Crítico",IF(J14=8,"Importante",IF(K14&lt;=20,"Bajo",IF(K14&lt;=36,"Moderado",IF(K14&lt;=59,"Importante",)))))))</f>
        <v>Bajo</v>
      </c>
      <c r="M14" s="5">
        <v>2</v>
      </c>
      <c r="N14" s="5">
        <v>2</v>
      </c>
      <c r="O14" s="5">
        <v>4</v>
      </c>
      <c r="P14" s="5" t="s">
        <v>34</v>
      </c>
      <c r="Q14" s="5" t="s">
        <v>490</v>
      </c>
      <c r="R14" s="5" t="s">
        <v>30</v>
      </c>
      <c r="S14" s="158" t="s">
        <v>32</v>
      </c>
    </row>
    <row r="15" spans="2:32" ht="36" customHeight="1" x14ac:dyDescent="0.25">
      <c r="B15" s="428"/>
      <c r="C15" s="431"/>
      <c r="D15" s="447"/>
      <c r="E15" s="437"/>
      <c r="F15" s="5" t="s">
        <v>23</v>
      </c>
      <c r="G15" s="5"/>
      <c r="H15" s="5"/>
      <c r="I15" s="49">
        <v>3</v>
      </c>
      <c r="J15" s="49">
        <v>4</v>
      </c>
      <c r="K15" s="49">
        <f t="shared" ref="K15" si="4">IF(I15&gt;0,I15*J15,"Sin Evaluación")</f>
        <v>12</v>
      </c>
      <c r="L15" s="50" t="str">
        <f t="shared" ref="L15" si="5">IF(K15=0,"Sin Evaluación",IF(K15="Sin Evaluación","Sin Evaluación",IF(K15&gt;59,"Crítico",IF(J15=8,"Importante",IF(K15&lt;=20,"Bajo",IF(K15&lt;=36,"Moderado",IF(K15&lt;=59,"Importante",)))))))</f>
        <v>Bajo</v>
      </c>
      <c r="M15" s="5">
        <v>1</v>
      </c>
      <c r="N15" s="5">
        <v>1</v>
      </c>
      <c r="O15" s="5">
        <v>1</v>
      </c>
      <c r="P15" s="5" t="s">
        <v>34</v>
      </c>
      <c r="Q15" s="5" t="s">
        <v>491</v>
      </c>
      <c r="R15" s="5" t="s">
        <v>30</v>
      </c>
      <c r="S15" s="158" t="s">
        <v>32</v>
      </c>
    </row>
    <row r="16" spans="2:32" ht="36" customHeight="1" x14ac:dyDescent="0.25">
      <c r="B16" s="428"/>
      <c r="C16" s="431"/>
      <c r="D16" s="447"/>
      <c r="E16" s="437"/>
      <c r="F16" s="5" t="s">
        <v>307</v>
      </c>
      <c r="G16" s="5"/>
      <c r="H16" s="5"/>
      <c r="I16" s="49">
        <v>3</v>
      </c>
      <c r="J16" s="49">
        <v>4</v>
      </c>
      <c r="K16" s="49">
        <f t="shared" ref="K16:K17" si="6">IF(I16&gt;0,I16*J16,"Sin Evaluación")</f>
        <v>12</v>
      </c>
      <c r="L16" s="50" t="str">
        <f t="shared" ref="L16:L17" si="7">IF(K16=0,"Sin Evaluación",IF(K16="Sin Evaluación","Sin Evaluación",IF(K16&gt;59,"Crítico",IF(J16=8,"Importante",IF(K16&lt;=20,"Bajo",IF(K16&lt;=36,"Moderado",IF(K16&lt;=59,"Importante",)))))))</f>
        <v>Bajo</v>
      </c>
      <c r="M16" s="5">
        <v>1</v>
      </c>
      <c r="N16" s="5">
        <v>2</v>
      </c>
      <c r="O16" s="5">
        <v>2</v>
      </c>
      <c r="P16" s="5" t="s">
        <v>34</v>
      </c>
      <c r="Q16" s="5" t="s">
        <v>492</v>
      </c>
      <c r="R16" s="5" t="s">
        <v>30</v>
      </c>
      <c r="S16" s="158" t="s">
        <v>32</v>
      </c>
    </row>
    <row r="17" spans="2:19" ht="36" customHeight="1" thickBot="1" x14ac:dyDescent="0.3">
      <c r="B17" s="428"/>
      <c r="C17" s="431"/>
      <c r="D17" s="447"/>
      <c r="E17" s="438"/>
      <c r="F17" s="89" t="s">
        <v>167</v>
      </c>
      <c r="G17" s="89"/>
      <c r="H17" s="89"/>
      <c r="I17" s="152">
        <v>3</v>
      </c>
      <c r="J17" s="152">
        <v>4</v>
      </c>
      <c r="K17" s="152">
        <f t="shared" si="6"/>
        <v>12</v>
      </c>
      <c r="L17" s="153" t="str">
        <f t="shared" si="7"/>
        <v>Bajo</v>
      </c>
      <c r="M17" s="89">
        <v>1</v>
      </c>
      <c r="N17" s="89">
        <v>4</v>
      </c>
      <c r="O17" s="89">
        <v>4</v>
      </c>
      <c r="P17" s="89" t="s">
        <v>34</v>
      </c>
      <c r="Q17" s="89" t="s">
        <v>493</v>
      </c>
      <c r="R17" s="89" t="s">
        <v>163</v>
      </c>
      <c r="S17" s="159" t="s">
        <v>32</v>
      </c>
    </row>
    <row r="18" spans="2:19" ht="36" customHeight="1" x14ac:dyDescent="0.25">
      <c r="B18" s="428"/>
      <c r="C18" s="431"/>
      <c r="D18" s="447"/>
      <c r="E18" s="436" t="s">
        <v>745</v>
      </c>
      <c r="F18" s="93" t="s">
        <v>54</v>
      </c>
      <c r="G18" s="93" t="s">
        <v>487</v>
      </c>
      <c r="H18" s="93" t="s">
        <v>356</v>
      </c>
      <c r="I18" s="135">
        <v>3</v>
      </c>
      <c r="J18" s="135">
        <v>6</v>
      </c>
      <c r="K18" s="135">
        <f t="shared" si="0"/>
        <v>18</v>
      </c>
      <c r="L18" s="136" t="str">
        <f t="shared" ref="L18:L20" si="8">IF(K18=0,"Sin Evaluación",IF(K18="Sin Evaluación","Sin Evaluación",IF(K18&gt;59,"Crítico",IF(J18=8,"Importante",IF(K18&lt;=20,"Bajo",IF(K18&lt;=36,"Moderado",IF(K18&lt;=59,"Importante",)))))))</f>
        <v>Bajo</v>
      </c>
      <c r="M18" s="93">
        <v>2</v>
      </c>
      <c r="N18" s="93">
        <v>2</v>
      </c>
      <c r="O18" s="93">
        <v>4</v>
      </c>
      <c r="P18" s="93" t="s">
        <v>34</v>
      </c>
      <c r="Q18" s="93" t="s">
        <v>489</v>
      </c>
      <c r="R18" s="93" t="s">
        <v>158</v>
      </c>
      <c r="S18" s="157" t="s">
        <v>32</v>
      </c>
    </row>
    <row r="19" spans="2:19" ht="36" customHeight="1" x14ac:dyDescent="0.25">
      <c r="B19" s="428"/>
      <c r="C19" s="431"/>
      <c r="D19" s="447"/>
      <c r="E19" s="437"/>
      <c r="F19" s="5" t="s">
        <v>20</v>
      </c>
      <c r="G19" s="5" t="s">
        <v>149</v>
      </c>
      <c r="H19" s="42"/>
      <c r="I19" s="49">
        <v>3</v>
      </c>
      <c r="J19" s="49">
        <v>8</v>
      </c>
      <c r="K19" s="49">
        <f>IF(I19&gt;0,I19*J19,"Sin Evaluación")</f>
        <v>24</v>
      </c>
      <c r="L19" s="50" t="s">
        <v>733</v>
      </c>
      <c r="M19" s="9">
        <v>2</v>
      </c>
      <c r="N19" s="9">
        <v>4</v>
      </c>
      <c r="O19" s="9">
        <v>8</v>
      </c>
      <c r="P19" s="9" t="s">
        <v>79</v>
      </c>
      <c r="Q19" s="5" t="s">
        <v>493</v>
      </c>
      <c r="R19" s="5" t="s">
        <v>163</v>
      </c>
      <c r="S19" s="158" t="s">
        <v>32</v>
      </c>
    </row>
    <row r="20" spans="2:19" ht="36" customHeight="1" x14ac:dyDescent="0.25">
      <c r="B20" s="428"/>
      <c r="C20" s="431"/>
      <c r="D20" s="447"/>
      <c r="E20" s="437"/>
      <c r="F20" s="5" t="s">
        <v>307</v>
      </c>
      <c r="G20" s="5"/>
      <c r="H20" s="5"/>
      <c r="I20" s="49">
        <v>3</v>
      </c>
      <c r="J20" s="49">
        <v>4</v>
      </c>
      <c r="K20" s="49">
        <f>IF(I20&gt;0,I20*J20,"Sin Evaluación")</f>
        <v>12</v>
      </c>
      <c r="L20" s="50" t="str">
        <f t="shared" si="8"/>
        <v>Bajo</v>
      </c>
      <c r="M20" s="5">
        <v>1</v>
      </c>
      <c r="N20" s="5">
        <v>2</v>
      </c>
      <c r="O20" s="5">
        <v>2</v>
      </c>
      <c r="P20" s="5" t="s">
        <v>34</v>
      </c>
      <c r="Q20" s="5" t="s">
        <v>492</v>
      </c>
      <c r="R20" s="5" t="s">
        <v>30</v>
      </c>
      <c r="S20" s="158" t="s">
        <v>32</v>
      </c>
    </row>
    <row r="21" spans="2:19" ht="24.75" thickBot="1" x14ac:dyDescent="0.3">
      <c r="B21" s="429"/>
      <c r="C21" s="432"/>
      <c r="D21" s="448"/>
      <c r="E21" s="438"/>
      <c r="F21" s="89" t="s">
        <v>23</v>
      </c>
      <c r="G21" s="89"/>
      <c r="H21" s="89"/>
      <c r="I21" s="152">
        <v>3</v>
      </c>
      <c r="J21" s="152">
        <v>4</v>
      </c>
      <c r="K21" s="152">
        <f t="shared" si="0"/>
        <v>12</v>
      </c>
      <c r="L21" s="153" t="str">
        <f>IF(K21=0,"Sin Evaluación",IF(K21="Sin Evaluación","Sin Evaluación",IF(K21&gt;59,"Crítico",IF(J21=8,"Importante",IF(K21&lt;=20,"Bajo",IF(K21&lt;=36,"Moderado",IF(K21&lt;=59,"Importante",)))))))</f>
        <v>Bajo</v>
      </c>
      <c r="M21" s="89">
        <v>1</v>
      </c>
      <c r="N21" s="89">
        <v>1</v>
      </c>
      <c r="O21" s="89">
        <v>1</v>
      </c>
      <c r="P21" s="89" t="s">
        <v>34</v>
      </c>
      <c r="Q21" s="89" t="s">
        <v>110</v>
      </c>
      <c r="R21" s="89" t="s">
        <v>30</v>
      </c>
      <c r="S21" s="159" t="s">
        <v>32</v>
      </c>
    </row>
  </sheetData>
  <mergeCells count="41">
    <mergeCell ref="E18:E21"/>
    <mergeCell ref="S10:S11"/>
    <mergeCell ref="B12:B21"/>
    <mergeCell ref="C12:C21"/>
    <mergeCell ref="D12:D21"/>
    <mergeCell ref="E12:E17"/>
    <mergeCell ref="H10:H11"/>
    <mergeCell ref="I10:K10"/>
    <mergeCell ref="L10:L11"/>
    <mergeCell ref="M10:P10"/>
    <mergeCell ref="Q10:Q11"/>
    <mergeCell ref="R10:R11"/>
    <mergeCell ref="B10:B11"/>
    <mergeCell ref="C10:C11"/>
    <mergeCell ref="D10:D11"/>
    <mergeCell ref="E10:E11"/>
    <mergeCell ref="F10:F11"/>
    <mergeCell ref="G10:G11"/>
    <mergeCell ref="P6:S6"/>
    <mergeCell ref="B7:C7"/>
    <mergeCell ref="D7:S7"/>
    <mergeCell ref="B8:S8"/>
    <mergeCell ref="B9:D9"/>
    <mergeCell ref="F9:P9"/>
    <mergeCell ref="Q9:S9"/>
    <mergeCell ref="B5:C6"/>
    <mergeCell ref="D5:I6"/>
    <mergeCell ref="K5:O5"/>
    <mergeCell ref="P5:S5"/>
    <mergeCell ref="K6:O6"/>
    <mergeCell ref="B3:S3"/>
    <mergeCell ref="B4:C4"/>
    <mergeCell ref="D4:I4"/>
    <mergeCell ref="K4:O4"/>
    <mergeCell ref="P4:S4"/>
    <mergeCell ref="B1:M1"/>
    <mergeCell ref="N1:P1"/>
    <mergeCell ref="Q1:S1"/>
    <mergeCell ref="B2:M2"/>
    <mergeCell ref="N2:P2"/>
    <mergeCell ref="Q2:S2"/>
  </mergeCells>
  <conditionalFormatting sqref="B11:D11 F11 B7 B10:H10 E9:H9 M9:R9 Q10:Q11 S10:S11 R10">
    <cfRule type="cellIs" dxfId="115" priority="48" stopIfTrue="1" operator="equal">
      <formula>"Alta Criticidad"</formula>
    </cfRule>
    <cfRule type="cellIs" dxfId="114" priority="49" stopIfTrue="1" operator="equal">
      <formula>"Crítico"</formula>
    </cfRule>
  </conditionalFormatting>
  <conditionalFormatting sqref="I9:L11">
    <cfRule type="cellIs" dxfId="113" priority="46" stopIfTrue="1" operator="equal">
      <formula>"Alta Criticidad"</formula>
    </cfRule>
    <cfRule type="cellIs" dxfId="112" priority="47" stopIfTrue="1" operator="equal">
      <formula>"Crítico"</formula>
    </cfRule>
  </conditionalFormatting>
  <conditionalFormatting sqref="L13:L18 L20:L21">
    <cfRule type="containsText" dxfId="111" priority="42" stopIfTrue="1" operator="containsText" text="Bajo">
      <formula>NOT(ISERROR(SEARCH("Bajo",L13)))</formula>
    </cfRule>
  </conditionalFormatting>
  <conditionalFormatting sqref="L13:L18 L20:L21">
    <cfRule type="containsText" dxfId="110" priority="43" stopIfTrue="1" operator="containsText" text="Moderado">
      <formula>NOT(ISERROR(SEARCH("Moderado",L13)))</formula>
    </cfRule>
  </conditionalFormatting>
  <conditionalFormatting sqref="L13:L18 L20:L21">
    <cfRule type="containsText" dxfId="109" priority="44" stopIfTrue="1" operator="containsText" text="Crítico">
      <formula>NOT(ISERROR(SEARCH("Crítico",L13)))</formula>
    </cfRule>
  </conditionalFormatting>
  <conditionalFormatting sqref="L13:L18 L20:L21">
    <cfRule type="containsText" dxfId="108" priority="45" stopIfTrue="1" operator="containsText" text="Importante">
      <formula>NOT(ISERROR(SEARCH("Importante",L13)))</formula>
    </cfRule>
  </conditionalFormatting>
  <conditionalFormatting sqref="L13:L18 L20:L21">
    <cfRule type="containsText" dxfId="107" priority="41" stopIfTrue="1" operator="containsText" text="Bajo">
      <formula>NOT(ISERROR(SEARCH("Bajo",L13)))</formula>
    </cfRule>
  </conditionalFormatting>
  <conditionalFormatting sqref="L19">
    <cfRule type="containsText" dxfId="106" priority="1" stopIfTrue="1" operator="containsText" text="Bajo">
      <formula>NOT(ISERROR(SEARCH("Bajo",L19)))</formula>
    </cfRule>
  </conditionalFormatting>
  <conditionalFormatting sqref="L12">
    <cfRule type="containsText" dxfId="105" priority="7" stopIfTrue="1" operator="containsText" text="Bajo">
      <formula>NOT(ISERROR(SEARCH("Bajo",L12)))</formula>
    </cfRule>
  </conditionalFormatting>
  <conditionalFormatting sqref="L12">
    <cfRule type="containsText" dxfId="104" priority="8" stopIfTrue="1" operator="containsText" text="Moderado">
      <formula>NOT(ISERROR(SEARCH("Moderado",L12)))</formula>
    </cfRule>
  </conditionalFormatting>
  <conditionalFormatting sqref="L12">
    <cfRule type="containsText" dxfId="103" priority="9" stopIfTrue="1" operator="containsText" text="Crítico">
      <formula>NOT(ISERROR(SEARCH("Crítico",L12)))</formula>
    </cfRule>
  </conditionalFormatting>
  <conditionalFormatting sqref="L12">
    <cfRule type="containsText" dxfId="102" priority="10" stopIfTrue="1" operator="containsText" text="Importante">
      <formula>NOT(ISERROR(SEARCH("Importante",L12)))</formula>
    </cfRule>
  </conditionalFormatting>
  <conditionalFormatting sqref="L12">
    <cfRule type="containsText" dxfId="101" priority="6" stopIfTrue="1" operator="containsText" text="Bajo">
      <formula>NOT(ISERROR(SEARCH("Bajo",L12)))</formula>
    </cfRule>
  </conditionalFormatting>
  <conditionalFormatting sqref="L19">
    <cfRule type="containsText" dxfId="100" priority="2" stopIfTrue="1" operator="containsText" text="Bajo">
      <formula>NOT(ISERROR(SEARCH("Bajo",L19)))</formula>
    </cfRule>
  </conditionalFormatting>
  <conditionalFormatting sqref="L19">
    <cfRule type="containsText" dxfId="99" priority="3" stopIfTrue="1" operator="containsText" text="Moderado">
      <formula>NOT(ISERROR(SEARCH("Moderado",L19)))</formula>
    </cfRule>
  </conditionalFormatting>
  <conditionalFormatting sqref="L19">
    <cfRule type="containsText" dxfId="98" priority="4" stopIfTrue="1" operator="containsText" text="Crítico">
      <formula>NOT(ISERROR(SEARCH("Crítico",L19)))</formula>
    </cfRule>
  </conditionalFormatting>
  <conditionalFormatting sqref="L19">
    <cfRule type="containsText" dxfId="97" priority="5" stopIfTrue="1" operator="containsText" text="Importante">
      <formula>NOT(ISERROR(SEARCH("Importante",L19)))</formula>
    </cfRule>
  </conditionalFormatting>
  <dataValidations count="2">
    <dataValidation type="list" allowBlank="1" showInputMessage="1" showErrorMessage="1" sqref="M13:M15 M18:M21 J12:J21">
      <formula1>$U$8:$U$10</formula1>
    </dataValidation>
    <dataValidation type="list" allowBlank="1" showInputMessage="1" showErrorMessage="1" sqref="N13:N15 N18:N21 I12:I21">
      <formula1>$U$4:$U$6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F26"/>
  <sheetViews>
    <sheetView topLeftCell="A13" zoomScale="70" zoomScaleNormal="70" workbookViewId="0">
      <selection activeCell="O28" sqref="O28"/>
    </sheetView>
  </sheetViews>
  <sheetFormatPr baseColWidth="10" defaultRowHeight="15" x14ac:dyDescent="0.25"/>
  <cols>
    <col min="1" max="1" width="2.7109375" customWidth="1"/>
    <col min="4" max="4" width="18.5703125" customWidth="1"/>
    <col min="5" max="5" width="17" customWidth="1"/>
    <col min="6" max="6" width="14.5703125" customWidth="1"/>
    <col min="7" max="7" width="13.28515625" customWidth="1"/>
    <col min="8" max="8" width="15.7109375" customWidth="1"/>
    <col min="9" max="9" width="9.85546875" customWidth="1"/>
    <col min="10" max="10" width="9.42578125" customWidth="1"/>
    <col min="11" max="11" width="8.42578125" customWidth="1"/>
    <col min="13" max="13" width="7.42578125" customWidth="1"/>
    <col min="14" max="14" width="7.140625" customWidth="1"/>
    <col min="15" max="15" width="6.140625" customWidth="1"/>
    <col min="16" max="16" width="8" customWidth="1"/>
    <col min="17" max="17" width="30" customWidth="1"/>
    <col min="18" max="18" width="20.5703125" customWidth="1"/>
    <col min="19" max="19" width="17.5703125" customWidth="1"/>
  </cols>
  <sheetData>
    <row r="1" spans="2:32" s="51" customFormat="1" ht="24.75" customHeight="1" thickBot="1" x14ac:dyDescent="0.35">
      <c r="B1" s="309" t="s">
        <v>0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1"/>
      <c r="N1" s="315" t="s">
        <v>657</v>
      </c>
      <c r="O1" s="315"/>
      <c r="P1" s="315"/>
      <c r="Q1" s="317">
        <v>7283</v>
      </c>
      <c r="R1" s="315"/>
      <c r="S1" s="316"/>
      <c r="AA1" s="55"/>
      <c r="AB1" s="55"/>
      <c r="AC1" s="55"/>
      <c r="AD1" s="55"/>
      <c r="AE1" s="55"/>
      <c r="AF1" s="55"/>
    </row>
    <row r="2" spans="2:32" s="51" customFormat="1" ht="24.95" customHeight="1" thickBot="1" x14ac:dyDescent="0.35">
      <c r="B2" s="312" t="s">
        <v>663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4"/>
      <c r="N2" s="317" t="s">
        <v>658</v>
      </c>
      <c r="O2" s="315"/>
      <c r="P2" s="315"/>
      <c r="Q2" s="317" t="s">
        <v>659</v>
      </c>
      <c r="R2" s="315"/>
      <c r="S2" s="316"/>
      <c r="U2" s="52" t="s">
        <v>404</v>
      </c>
      <c r="AA2" s="55"/>
      <c r="AB2" s="55"/>
      <c r="AC2" s="55"/>
      <c r="AD2" s="55"/>
      <c r="AE2" s="55"/>
      <c r="AF2" s="55"/>
    </row>
    <row r="3" spans="2:32" s="51" customFormat="1" ht="6.75" customHeight="1" thickBot="1" x14ac:dyDescent="0.35"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U3" s="52"/>
      <c r="AA3" s="55"/>
      <c r="AB3" s="55"/>
      <c r="AC3" s="55"/>
      <c r="AD3" s="55"/>
      <c r="AE3" s="55"/>
      <c r="AF3" s="55"/>
    </row>
    <row r="4" spans="2:32" s="51" customFormat="1" ht="18.75" customHeight="1" thickBot="1" x14ac:dyDescent="0.3">
      <c r="B4" s="359" t="s">
        <v>660</v>
      </c>
      <c r="C4" s="334"/>
      <c r="D4" s="372" t="s">
        <v>656</v>
      </c>
      <c r="E4" s="373"/>
      <c r="F4" s="373"/>
      <c r="G4" s="373"/>
      <c r="H4" s="373"/>
      <c r="I4" s="374"/>
      <c r="J4" s="98"/>
      <c r="K4" s="418" t="s">
        <v>25</v>
      </c>
      <c r="L4" s="419"/>
      <c r="M4" s="419"/>
      <c r="N4" s="419"/>
      <c r="O4" s="420"/>
      <c r="P4" s="415" t="s">
        <v>747</v>
      </c>
      <c r="Q4" s="416"/>
      <c r="R4" s="416"/>
      <c r="S4" s="417"/>
      <c r="U4" s="53">
        <v>3</v>
      </c>
      <c r="AA4" s="55"/>
      <c r="AB4" s="55"/>
      <c r="AC4" s="55"/>
      <c r="AD4" s="55"/>
      <c r="AE4" s="55"/>
      <c r="AF4" s="55"/>
    </row>
    <row r="5" spans="2:32" s="51" customFormat="1" ht="20.25" customHeight="1" x14ac:dyDescent="0.25">
      <c r="B5" s="361" t="s">
        <v>654</v>
      </c>
      <c r="C5" s="412"/>
      <c r="D5" s="375" t="s">
        <v>655</v>
      </c>
      <c r="E5" s="376"/>
      <c r="F5" s="376"/>
      <c r="G5" s="376"/>
      <c r="H5" s="376"/>
      <c r="I5" s="377"/>
      <c r="J5" s="98"/>
      <c r="K5" s="361" t="s">
        <v>662</v>
      </c>
      <c r="L5" s="362"/>
      <c r="M5" s="362"/>
      <c r="N5" s="362"/>
      <c r="O5" s="412"/>
      <c r="P5" s="421" t="s">
        <v>746</v>
      </c>
      <c r="Q5" s="422"/>
      <c r="R5" s="422"/>
      <c r="S5" s="423"/>
      <c r="U5" s="53">
        <v>5</v>
      </c>
      <c r="AA5" s="55"/>
      <c r="AB5" s="55"/>
      <c r="AC5" s="55"/>
      <c r="AD5" s="55"/>
      <c r="AE5" s="55"/>
      <c r="AF5" s="55"/>
    </row>
    <row r="6" spans="2:32" s="51" customFormat="1" ht="21" customHeight="1" thickBot="1" x14ac:dyDescent="0.3">
      <c r="B6" s="363"/>
      <c r="C6" s="413"/>
      <c r="D6" s="378"/>
      <c r="E6" s="368"/>
      <c r="F6" s="368"/>
      <c r="G6" s="368"/>
      <c r="H6" s="368"/>
      <c r="I6" s="369"/>
      <c r="J6" s="98"/>
      <c r="K6" s="363" t="s">
        <v>705</v>
      </c>
      <c r="L6" s="364"/>
      <c r="M6" s="364"/>
      <c r="N6" s="364"/>
      <c r="O6" s="413"/>
      <c r="P6" s="424" t="s">
        <v>748</v>
      </c>
      <c r="Q6" s="425"/>
      <c r="R6" s="425"/>
      <c r="S6" s="426"/>
      <c r="U6" s="53">
        <v>9</v>
      </c>
      <c r="AA6" s="55"/>
      <c r="AB6" s="55"/>
      <c r="AC6" s="55"/>
      <c r="AD6" s="55"/>
      <c r="AE6" s="55"/>
      <c r="AF6" s="55"/>
    </row>
    <row r="7" spans="2:32" ht="16.5" thickBot="1" x14ac:dyDescent="0.3">
      <c r="B7" s="389"/>
      <c r="C7" s="389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U7" s="52" t="s">
        <v>405</v>
      </c>
    </row>
    <row r="8" spans="2:32" ht="16.5" thickBot="1" x14ac:dyDescent="0.3">
      <c r="B8" s="371"/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U8" s="53">
        <v>4</v>
      </c>
    </row>
    <row r="9" spans="2:32" ht="15.75" customHeight="1" thickBot="1" x14ac:dyDescent="0.3">
      <c r="B9" s="385"/>
      <c r="C9" s="385"/>
      <c r="D9" s="385"/>
      <c r="E9" s="91"/>
      <c r="F9" s="385" t="s">
        <v>1</v>
      </c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6" t="s">
        <v>2</v>
      </c>
      <c r="R9" s="387"/>
      <c r="S9" s="388"/>
      <c r="U9" s="53">
        <v>6</v>
      </c>
    </row>
    <row r="10" spans="2:32" ht="24" customHeight="1" thickBot="1" x14ac:dyDescent="0.3">
      <c r="B10" s="319" t="s">
        <v>25</v>
      </c>
      <c r="C10" s="319" t="s">
        <v>3</v>
      </c>
      <c r="D10" s="365" t="s">
        <v>4</v>
      </c>
      <c r="E10" s="365" t="s">
        <v>16</v>
      </c>
      <c r="F10" s="319" t="s">
        <v>5</v>
      </c>
      <c r="G10" s="319" t="s">
        <v>17</v>
      </c>
      <c r="H10" s="319" t="s">
        <v>18</v>
      </c>
      <c r="I10" s="391" t="s">
        <v>6</v>
      </c>
      <c r="J10" s="392"/>
      <c r="K10" s="393"/>
      <c r="L10" s="410" t="s">
        <v>7</v>
      </c>
      <c r="M10" s="407" t="s">
        <v>648</v>
      </c>
      <c r="N10" s="408"/>
      <c r="O10" s="408"/>
      <c r="P10" s="409"/>
      <c r="Q10" s="379" t="s">
        <v>8</v>
      </c>
      <c r="R10" s="379" t="s">
        <v>9</v>
      </c>
      <c r="S10" s="379" t="s">
        <v>703</v>
      </c>
      <c r="U10" s="53">
        <v>8</v>
      </c>
    </row>
    <row r="11" spans="2:32" ht="66.75" customHeight="1" thickBot="1" x14ac:dyDescent="0.3">
      <c r="B11" s="379"/>
      <c r="C11" s="379"/>
      <c r="D11" s="414"/>
      <c r="E11" s="414"/>
      <c r="F11" s="379"/>
      <c r="G11" s="379"/>
      <c r="H11" s="379"/>
      <c r="I11" s="64" t="s">
        <v>699</v>
      </c>
      <c r="J11" s="64" t="s">
        <v>700</v>
      </c>
      <c r="K11" s="64" t="s">
        <v>13</v>
      </c>
      <c r="L11" s="411"/>
      <c r="M11" s="92" t="s">
        <v>644</v>
      </c>
      <c r="N11" s="92" t="s">
        <v>645</v>
      </c>
      <c r="O11" s="92" t="s">
        <v>646</v>
      </c>
      <c r="P11" s="92" t="s">
        <v>647</v>
      </c>
      <c r="Q11" s="380"/>
      <c r="R11" s="380"/>
      <c r="S11" s="380"/>
    </row>
    <row r="12" spans="2:32" ht="78" customHeight="1" x14ac:dyDescent="0.25">
      <c r="B12" s="427" t="s">
        <v>747</v>
      </c>
      <c r="C12" s="430" t="s">
        <v>742</v>
      </c>
      <c r="D12" s="443" t="s">
        <v>743</v>
      </c>
      <c r="E12" s="436" t="s">
        <v>749</v>
      </c>
      <c r="F12" s="93" t="s">
        <v>54</v>
      </c>
      <c r="G12" s="93" t="s">
        <v>495</v>
      </c>
      <c r="H12" s="173" t="s">
        <v>496</v>
      </c>
      <c r="I12" s="135">
        <v>3</v>
      </c>
      <c r="J12" s="135">
        <v>4</v>
      </c>
      <c r="K12" s="135">
        <f t="shared" ref="K12" si="0">IF(I12&gt;0,I12*J12,"Sin Evaluación")</f>
        <v>12</v>
      </c>
      <c r="L12" s="136" t="str">
        <f t="shared" ref="L12" si="1">IF(K12=0,"Sin Evaluación",IF(K12="Sin Evaluación","Sin Evaluación",IF(K12&gt;59,"Crítico",IF(J12=8,"Importante",IF(K12&lt;=20,"Bajo",IF(K12&lt;=36,"Moderado",IF(K12&lt;=59,"Importante",)))))))</f>
        <v>Bajo</v>
      </c>
      <c r="M12" s="124">
        <v>1</v>
      </c>
      <c r="N12" s="124">
        <v>1</v>
      </c>
      <c r="O12" s="124">
        <f>M12*N12</f>
        <v>1</v>
      </c>
      <c r="P12" s="93" t="s">
        <v>497</v>
      </c>
      <c r="Q12" s="173" t="s">
        <v>498</v>
      </c>
      <c r="R12" s="93" t="s">
        <v>499</v>
      </c>
      <c r="S12" s="157" t="s">
        <v>32</v>
      </c>
    </row>
    <row r="13" spans="2:32" ht="36" x14ac:dyDescent="0.25">
      <c r="B13" s="428"/>
      <c r="C13" s="431"/>
      <c r="D13" s="444"/>
      <c r="E13" s="437"/>
      <c r="F13" s="5" t="s">
        <v>500</v>
      </c>
      <c r="G13" s="5" t="s">
        <v>454</v>
      </c>
      <c r="H13" s="14" t="s">
        <v>501</v>
      </c>
      <c r="I13" s="49">
        <v>5</v>
      </c>
      <c r="J13" s="49">
        <v>4</v>
      </c>
      <c r="K13" s="49">
        <f t="shared" ref="K13:K26" si="2">IF(I13&gt;0,I13*J13,"Sin Evaluación")</f>
        <v>20</v>
      </c>
      <c r="L13" s="50" t="str">
        <f t="shared" ref="L13:L26" si="3">IF(K13=0,"Sin Evaluación",IF(K13="Sin Evaluación","Sin Evaluación",IF(K13&gt;59,"Crítico",IF(J13=8,"Importante",IF(K13&lt;=20,"Bajo",IF(K13&lt;=36,"Moderado",IF(K13&lt;=59,"Importante",)))))))</f>
        <v>Bajo</v>
      </c>
      <c r="M13" s="24">
        <v>4</v>
      </c>
      <c r="N13" s="24">
        <v>1</v>
      </c>
      <c r="O13" s="25">
        <f>M13*N13</f>
        <v>4</v>
      </c>
      <c r="P13" s="12" t="s">
        <v>497</v>
      </c>
      <c r="Q13" s="5" t="s">
        <v>502</v>
      </c>
      <c r="R13" s="5" t="s">
        <v>503</v>
      </c>
      <c r="S13" s="158" t="s">
        <v>32</v>
      </c>
    </row>
    <row r="14" spans="2:32" ht="24" x14ac:dyDescent="0.25">
      <c r="B14" s="428"/>
      <c r="C14" s="431"/>
      <c r="D14" s="444"/>
      <c r="E14" s="437"/>
      <c r="F14" s="5" t="s">
        <v>504</v>
      </c>
      <c r="G14" s="5" t="s">
        <v>505</v>
      </c>
      <c r="H14" s="14" t="s">
        <v>506</v>
      </c>
      <c r="I14" s="49">
        <v>3</v>
      </c>
      <c r="J14" s="49">
        <v>4</v>
      </c>
      <c r="K14" s="49">
        <f t="shared" si="2"/>
        <v>12</v>
      </c>
      <c r="L14" s="50" t="str">
        <f t="shared" si="3"/>
        <v>Bajo</v>
      </c>
      <c r="M14" s="25">
        <v>2</v>
      </c>
      <c r="N14" s="25">
        <v>2</v>
      </c>
      <c r="O14" s="25">
        <f>M14*N14</f>
        <v>4</v>
      </c>
      <c r="P14" s="5" t="s">
        <v>497</v>
      </c>
      <c r="Q14" s="5" t="s">
        <v>507</v>
      </c>
      <c r="R14" s="5" t="s">
        <v>508</v>
      </c>
      <c r="S14" s="158" t="s">
        <v>32</v>
      </c>
    </row>
    <row r="15" spans="2:32" ht="36" customHeight="1" thickBot="1" x14ac:dyDescent="0.3">
      <c r="B15" s="428"/>
      <c r="C15" s="431"/>
      <c r="D15" s="444"/>
      <c r="E15" s="438"/>
      <c r="F15" s="89"/>
      <c r="G15" s="89"/>
      <c r="H15" s="89" t="s">
        <v>509</v>
      </c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159"/>
    </row>
    <row r="16" spans="2:32" ht="36" customHeight="1" thickBot="1" x14ac:dyDescent="0.3">
      <c r="B16" s="428"/>
      <c r="C16" s="431"/>
      <c r="D16" s="444"/>
      <c r="E16" s="180" t="s">
        <v>750</v>
      </c>
      <c r="F16" s="181" t="s">
        <v>510</v>
      </c>
      <c r="G16" s="181" t="s">
        <v>511</v>
      </c>
      <c r="H16" s="181" t="s">
        <v>512</v>
      </c>
      <c r="I16" s="183">
        <v>3</v>
      </c>
      <c r="J16" s="183">
        <v>4</v>
      </c>
      <c r="K16" s="183">
        <f t="shared" si="2"/>
        <v>12</v>
      </c>
      <c r="L16" s="184" t="str">
        <f t="shared" si="3"/>
        <v>Bajo</v>
      </c>
      <c r="M16" s="192">
        <v>1</v>
      </c>
      <c r="N16" s="192">
        <v>4</v>
      </c>
      <c r="O16" s="192">
        <f>M16*N16</f>
        <v>4</v>
      </c>
      <c r="P16" s="181" t="s">
        <v>497</v>
      </c>
      <c r="Q16" s="181" t="s">
        <v>513</v>
      </c>
      <c r="R16" s="181" t="s">
        <v>514</v>
      </c>
      <c r="S16" s="186" t="s">
        <v>32</v>
      </c>
    </row>
    <row r="17" spans="2:19" ht="36" customHeight="1" x14ac:dyDescent="0.25">
      <c r="B17" s="428"/>
      <c r="C17" s="431"/>
      <c r="D17" s="444"/>
      <c r="E17" s="453" t="s">
        <v>751</v>
      </c>
      <c r="F17" s="93"/>
      <c r="G17" s="93" t="s">
        <v>515</v>
      </c>
      <c r="H17" s="193" t="s">
        <v>516</v>
      </c>
      <c r="I17" s="93"/>
      <c r="J17" s="93"/>
      <c r="K17" s="93"/>
      <c r="L17" s="93"/>
      <c r="M17" s="93"/>
      <c r="N17" s="93"/>
      <c r="O17" s="151"/>
      <c r="P17" s="93"/>
      <c r="Q17" s="93" t="s">
        <v>517</v>
      </c>
      <c r="R17" s="93" t="s">
        <v>518</v>
      </c>
      <c r="S17" s="157"/>
    </row>
    <row r="18" spans="2:19" ht="36" customHeight="1" thickBot="1" x14ac:dyDescent="0.3">
      <c r="B18" s="428"/>
      <c r="C18" s="431"/>
      <c r="D18" s="444"/>
      <c r="E18" s="455"/>
      <c r="F18" s="89"/>
      <c r="G18" s="174" t="s">
        <v>519</v>
      </c>
      <c r="H18" s="89"/>
      <c r="I18" s="89"/>
      <c r="J18" s="89"/>
      <c r="K18" s="89"/>
      <c r="L18" s="89"/>
      <c r="M18" s="89"/>
      <c r="N18" s="89"/>
      <c r="O18" s="89"/>
      <c r="P18" s="89"/>
      <c r="Q18" s="194"/>
      <c r="R18" s="89"/>
      <c r="S18" s="159" t="s">
        <v>32</v>
      </c>
    </row>
    <row r="19" spans="2:19" ht="36" customHeight="1" thickBot="1" x14ac:dyDescent="0.3">
      <c r="B19" s="428"/>
      <c r="C19" s="431"/>
      <c r="D19" s="444"/>
      <c r="E19" s="180" t="s">
        <v>752</v>
      </c>
      <c r="F19" s="181" t="s">
        <v>521</v>
      </c>
      <c r="G19" s="181" t="s">
        <v>522</v>
      </c>
      <c r="H19" s="182" t="s">
        <v>523</v>
      </c>
      <c r="I19" s="183">
        <v>5</v>
      </c>
      <c r="J19" s="183">
        <v>4</v>
      </c>
      <c r="K19" s="183">
        <f t="shared" ref="K19" si="4">IF(I19&gt;0,I19*J19,"Sin Evaluación")</f>
        <v>20</v>
      </c>
      <c r="L19" s="184" t="str">
        <f t="shared" ref="L19" si="5">IF(K19=0,"Sin Evaluación",IF(K19="Sin Evaluación","Sin Evaluación",IF(K19&gt;59,"Crítico",IF(J19=8,"Importante",IF(K19&lt;=20,"Bajo",IF(K19&lt;=36,"Moderado",IF(K19&lt;=59,"Importante",)))))))</f>
        <v>Bajo</v>
      </c>
      <c r="M19" s="192">
        <v>4</v>
      </c>
      <c r="N19" s="192">
        <v>1</v>
      </c>
      <c r="O19" s="192">
        <f>M19*N19</f>
        <v>4</v>
      </c>
      <c r="P19" s="181" t="s">
        <v>497</v>
      </c>
      <c r="Q19" s="182" t="s">
        <v>524</v>
      </c>
      <c r="R19" s="181"/>
      <c r="S19" s="186" t="s">
        <v>32</v>
      </c>
    </row>
    <row r="20" spans="2:19" ht="36" customHeight="1" x14ac:dyDescent="0.25">
      <c r="B20" s="428"/>
      <c r="C20" s="431"/>
      <c r="D20" s="444"/>
      <c r="E20" s="453" t="s">
        <v>753</v>
      </c>
      <c r="F20" s="93" t="s">
        <v>525</v>
      </c>
      <c r="G20" s="193" t="s">
        <v>526</v>
      </c>
      <c r="H20" s="93"/>
      <c r="I20" s="93"/>
      <c r="J20" s="93"/>
      <c r="K20" s="93"/>
      <c r="L20" s="93"/>
      <c r="M20" s="151"/>
      <c r="N20" s="151"/>
      <c r="O20" s="151"/>
      <c r="P20" s="93"/>
      <c r="Q20" s="93"/>
      <c r="R20" s="93"/>
      <c r="S20" s="157"/>
    </row>
    <row r="21" spans="2:19" ht="24.75" thickBot="1" x14ac:dyDescent="0.3">
      <c r="B21" s="428"/>
      <c r="C21" s="431"/>
      <c r="D21" s="444"/>
      <c r="E21" s="455"/>
      <c r="F21" s="89" t="s">
        <v>527</v>
      </c>
      <c r="G21" s="174"/>
      <c r="H21" s="174"/>
      <c r="I21" s="89"/>
      <c r="J21" s="89"/>
      <c r="K21" s="89"/>
      <c r="L21" s="89"/>
      <c r="M21" s="121"/>
      <c r="N21" s="121"/>
      <c r="O21" s="121"/>
      <c r="P21" s="174"/>
      <c r="Q21" s="174"/>
      <c r="R21" s="89"/>
      <c r="S21" s="159"/>
    </row>
    <row r="22" spans="2:19" ht="36" customHeight="1" x14ac:dyDescent="0.25">
      <c r="B22" s="428"/>
      <c r="C22" s="431"/>
      <c r="D22" s="444"/>
      <c r="E22" s="453" t="s">
        <v>754</v>
      </c>
      <c r="F22" s="93" t="s">
        <v>528</v>
      </c>
      <c r="G22" s="93" t="s">
        <v>529</v>
      </c>
      <c r="H22" s="93" t="s">
        <v>530</v>
      </c>
      <c r="I22" s="135">
        <v>5</v>
      </c>
      <c r="J22" s="135">
        <v>4</v>
      </c>
      <c r="K22" s="135">
        <f t="shared" si="2"/>
        <v>20</v>
      </c>
      <c r="L22" s="136" t="str">
        <f t="shared" si="3"/>
        <v>Bajo</v>
      </c>
      <c r="M22" s="151">
        <v>4</v>
      </c>
      <c r="N22" s="151">
        <v>1</v>
      </c>
      <c r="O22" s="124">
        <f t="shared" ref="O22:O26" si="6">M22*N22</f>
        <v>4</v>
      </c>
      <c r="P22" s="93" t="s">
        <v>497</v>
      </c>
      <c r="Q22" s="93" t="s">
        <v>531</v>
      </c>
      <c r="R22" s="93" t="s">
        <v>532</v>
      </c>
      <c r="S22" s="157" t="s">
        <v>32</v>
      </c>
    </row>
    <row r="23" spans="2:19" ht="36" customHeight="1" x14ac:dyDescent="0.25">
      <c r="B23" s="428"/>
      <c r="C23" s="431"/>
      <c r="D23" s="444"/>
      <c r="E23" s="454"/>
      <c r="F23" s="5"/>
      <c r="G23" s="5" t="s">
        <v>533</v>
      </c>
      <c r="H23" s="5"/>
      <c r="I23" s="5"/>
      <c r="J23" s="5"/>
      <c r="K23" s="5"/>
      <c r="L23" s="5"/>
      <c r="M23" s="16"/>
      <c r="N23" s="16"/>
      <c r="O23" s="25"/>
      <c r="P23" s="12"/>
      <c r="Q23" s="5" t="s">
        <v>534</v>
      </c>
      <c r="R23" s="5" t="s">
        <v>514</v>
      </c>
      <c r="S23" s="158" t="s">
        <v>32</v>
      </c>
    </row>
    <row r="24" spans="2:19" ht="36" customHeight="1" thickBot="1" x14ac:dyDescent="0.3">
      <c r="B24" s="428"/>
      <c r="C24" s="431"/>
      <c r="D24" s="444"/>
      <c r="E24" s="455"/>
      <c r="F24" s="89"/>
      <c r="G24" s="89" t="s">
        <v>535</v>
      </c>
      <c r="H24" s="89"/>
      <c r="I24" s="89"/>
      <c r="J24" s="89"/>
      <c r="K24" s="89"/>
      <c r="L24" s="89"/>
      <c r="M24" s="121"/>
      <c r="N24" s="121"/>
      <c r="O24" s="121"/>
      <c r="P24" s="174"/>
      <c r="Q24" s="174" t="s">
        <v>536</v>
      </c>
      <c r="R24" s="89" t="s">
        <v>503</v>
      </c>
      <c r="S24" s="159" t="s">
        <v>32</v>
      </c>
    </row>
    <row r="25" spans="2:19" ht="43.5" customHeight="1" thickBot="1" x14ac:dyDescent="0.3">
      <c r="B25" s="428"/>
      <c r="C25" s="431"/>
      <c r="D25" s="444"/>
      <c r="E25" s="180" t="s">
        <v>755</v>
      </c>
      <c r="F25" s="181" t="s">
        <v>537</v>
      </c>
      <c r="G25" s="182" t="s">
        <v>538</v>
      </c>
      <c r="H25" s="181" t="s">
        <v>539</v>
      </c>
      <c r="I25" s="183">
        <v>3</v>
      </c>
      <c r="J25" s="183">
        <v>4</v>
      </c>
      <c r="K25" s="183">
        <f t="shared" si="2"/>
        <v>12</v>
      </c>
      <c r="L25" s="184" t="str">
        <f t="shared" si="3"/>
        <v>Bajo</v>
      </c>
      <c r="M25" s="185">
        <v>2</v>
      </c>
      <c r="N25" s="185">
        <v>1</v>
      </c>
      <c r="O25" s="185">
        <f t="shared" si="6"/>
        <v>2</v>
      </c>
      <c r="P25" s="182" t="s">
        <v>497</v>
      </c>
      <c r="Q25" s="182" t="s">
        <v>540</v>
      </c>
      <c r="R25" s="181" t="s">
        <v>541</v>
      </c>
      <c r="S25" s="186" t="s">
        <v>32</v>
      </c>
    </row>
    <row r="26" spans="2:19" ht="45" customHeight="1" thickBot="1" x14ac:dyDescent="0.3">
      <c r="B26" s="429"/>
      <c r="C26" s="432"/>
      <c r="D26" s="445"/>
      <c r="E26" s="180" t="s">
        <v>756</v>
      </c>
      <c r="F26" s="181" t="s">
        <v>93</v>
      </c>
      <c r="G26" s="181" t="s">
        <v>542</v>
      </c>
      <c r="H26" s="182" t="s">
        <v>543</v>
      </c>
      <c r="I26" s="183">
        <v>3</v>
      </c>
      <c r="J26" s="183">
        <v>4</v>
      </c>
      <c r="K26" s="183">
        <f t="shared" si="2"/>
        <v>12</v>
      </c>
      <c r="L26" s="184" t="str">
        <f t="shared" si="3"/>
        <v>Bajo</v>
      </c>
      <c r="M26" s="185">
        <v>1</v>
      </c>
      <c r="N26" s="185">
        <v>2</v>
      </c>
      <c r="O26" s="185">
        <f t="shared" si="6"/>
        <v>2</v>
      </c>
      <c r="P26" s="182" t="s">
        <v>497</v>
      </c>
      <c r="Q26" s="182" t="s">
        <v>544</v>
      </c>
      <c r="R26" s="181" t="s">
        <v>545</v>
      </c>
      <c r="S26" s="186" t="s">
        <v>32</v>
      </c>
    </row>
  </sheetData>
  <mergeCells count="43">
    <mergeCell ref="E22:E24"/>
    <mergeCell ref="S10:S11"/>
    <mergeCell ref="B12:B26"/>
    <mergeCell ref="C12:C26"/>
    <mergeCell ref="D12:D26"/>
    <mergeCell ref="E12:E15"/>
    <mergeCell ref="E17:E18"/>
    <mergeCell ref="E20:E21"/>
    <mergeCell ref="H10:H11"/>
    <mergeCell ref="I10:K10"/>
    <mergeCell ref="L10:L11"/>
    <mergeCell ref="M10:P10"/>
    <mergeCell ref="Q10:Q11"/>
    <mergeCell ref="R10:R11"/>
    <mergeCell ref="B10:B11"/>
    <mergeCell ref="C10:C11"/>
    <mergeCell ref="D10:D11"/>
    <mergeCell ref="E10:E11"/>
    <mergeCell ref="F10:F11"/>
    <mergeCell ref="G10:G11"/>
    <mergeCell ref="P6:S6"/>
    <mergeCell ref="B7:C7"/>
    <mergeCell ref="D7:S7"/>
    <mergeCell ref="B8:S8"/>
    <mergeCell ref="B9:D9"/>
    <mergeCell ref="F9:P9"/>
    <mergeCell ref="Q9:S9"/>
    <mergeCell ref="B3:S3"/>
    <mergeCell ref="B4:C4"/>
    <mergeCell ref="D4:I4"/>
    <mergeCell ref="K4:O4"/>
    <mergeCell ref="P4:S4"/>
    <mergeCell ref="B5:C6"/>
    <mergeCell ref="D5:I6"/>
    <mergeCell ref="K5:O5"/>
    <mergeCell ref="P5:S5"/>
    <mergeCell ref="K6:O6"/>
    <mergeCell ref="B1:M1"/>
    <mergeCell ref="N1:P1"/>
    <mergeCell ref="Q1:S1"/>
    <mergeCell ref="B2:M2"/>
    <mergeCell ref="N2:P2"/>
    <mergeCell ref="Q2:S2"/>
  </mergeCells>
  <conditionalFormatting sqref="B11:D11 F11 B7 B10:H10 E9:H9 M9:R9 Q10:Q11 S10:S11 R10">
    <cfRule type="cellIs" dxfId="96" priority="38" stopIfTrue="1" operator="equal">
      <formula>"Alta Criticidad"</formula>
    </cfRule>
    <cfRule type="cellIs" dxfId="95" priority="39" stopIfTrue="1" operator="equal">
      <formula>"Crítico"</formula>
    </cfRule>
  </conditionalFormatting>
  <conditionalFormatting sqref="I9:L11">
    <cfRule type="cellIs" dxfId="94" priority="36" stopIfTrue="1" operator="equal">
      <formula>"Alta Criticidad"</formula>
    </cfRule>
    <cfRule type="cellIs" dxfId="93" priority="37" stopIfTrue="1" operator="equal">
      <formula>"Crítico"</formula>
    </cfRule>
  </conditionalFormatting>
  <conditionalFormatting sqref="L13:L14 L25:L26 L22 L16">
    <cfRule type="containsText" dxfId="92" priority="32" stopIfTrue="1" operator="containsText" text="Bajo">
      <formula>NOT(ISERROR(SEARCH("Bajo",L13)))</formula>
    </cfRule>
  </conditionalFormatting>
  <conditionalFormatting sqref="L13:L14 L25:L26 L22 L16">
    <cfRule type="containsText" dxfId="91" priority="33" stopIfTrue="1" operator="containsText" text="Moderado">
      <formula>NOT(ISERROR(SEARCH("Moderado",L13)))</formula>
    </cfRule>
  </conditionalFormatting>
  <conditionalFormatting sqref="L13:L14 L25:L26 L22 L16">
    <cfRule type="containsText" dxfId="90" priority="34" stopIfTrue="1" operator="containsText" text="Crítico">
      <formula>NOT(ISERROR(SEARCH("Crítico",L13)))</formula>
    </cfRule>
  </conditionalFormatting>
  <conditionalFormatting sqref="L13:L14 L25:L26 L22 L16">
    <cfRule type="containsText" dxfId="89" priority="35" stopIfTrue="1" operator="containsText" text="Importante">
      <formula>NOT(ISERROR(SEARCH("Importante",L13)))</formula>
    </cfRule>
  </conditionalFormatting>
  <conditionalFormatting sqref="L13:L14 L25:L26 L22 L16">
    <cfRule type="containsText" dxfId="88" priority="31" stopIfTrue="1" operator="containsText" text="Bajo">
      <formula>NOT(ISERROR(SEARCH("Bajo",L13)))</formula>
    </cfRule>
  </conditionalFormatting>
  <conditionalFormatting sqref="L12">
    <cfRule type="containsText" dxfId="87" priority="7" stopIfTrue="1" operator="containsText" text="Bajo">
      <formula>NOT(ISERROR(SEARCH("Bajo",L12)))</formula>
    </cfRule>
  </conditionalFormatting>
  <conditionalFormatting sqref="L12">
    <cfRule type="containsText" dxfId="86" priority="8" stopIfTrue="1" operator="containsText" text="Moderado">
      <formula>NOT(ISERROR(SEARCH("Moderado",L12)))</formula>
    </cfRule>
  </conditionalFormatting>
  <conditionalFormatting sqref="L12">
    <cfRule type="containsText" dxfId="85" priority="9" stopIfTrue="1" operator="containsText" text="Crítico">
      <formula>NOT(ISERROR(SEARCH("Crítico",L12)))</formula>
    </cfRule>
  </conditionalFormatting>
  <conditionalFormatting sqref="L12">
    <cfRule type="containsText" dxfId="84" priority="10" stopIfTrue="1" operator="containsText" text="Importante">
      <formula>NOT(ISERROR(SEARCH("Importante",L12)))</formula>
    </cfRule>
  </conditionalFormatting>
  <conditionalFormatting sqref="L12">
    <cfRule type="containsText" dxfId="83" priority="6" stopIfTrue="1" operator="containsText" text="Bajo">
      <formula>NOT(ISERROR(SEARCH("Bajo",L12)))</formula>
    </cfRule>
  </conditionalFormatting>
  <conditionalFormatting sqref="L19">
    <cfRule type="containsText" dxfId="82" priority="2" stopIfTrue="1" operator="containsText" text="Bajo">
      <formula>NOT(ISERROR(SEARCH("Bajo",L19)))</formula>
    </cfRule>
  </conditionalFormatting>
  <conditionalFormatting sqref="L19">
    <cfRule type="containsText" dxfId="81" priority="3" stopIfTrue="1" operator="containsText" text="Moderado">
      <formula>NOT(ISERROR(SEARCH("Moderado",L19)))</formula>
    </cfRule>
  </conditionalFormatting>
  <conditionalFormatting sqref="L19">
    <cfRule type="containsText" dxfId="80" priority="4" stopIfTrue="1" operator="containsText" text="Crítico">
      <formula>NOT(ISERROR(SEARCH("Crítico",L19)))</formula>
    </cfRule>
  </conditionalFormatting>
  <conditionalFormatting sqref="L19">
    <cfRule type="containsText" dxfId="79" priority="5" stopIfTrue="1" operator="containsText" text="Importante">
      <formula>NOT(ISERROR(SEARCH("Importante",L19)))</formula>
    </cfRule>
  </conditionalFormatting>
  <conditionalFormatting sqref="L19">
    <cfRule type="containsText" dxfId="78" priority="1" stopIfTrue="1" operator="containsText" text="Bajo">
      <formula>NOT(ISERROR(SEARCH("Bajo",L19)))</formula>
    </cfRule>
  </conditionalFormatting>
  <dataValidations count="2">
    <dataValidation type="list" allowBlank="1" showInputMessage="1" showErrorMessage="1" sqref="I22 I25:I26 M18:M26 I19 M13:M15 I16 I12:I14">
      <formula1>$U$4:$U$6</formula1>
    </dataValidation>
    <dataValidation type="list" allowBlank="1" showInputMessage="1" showErrorMessage="1" sqref="N18:N26 J25:J26 N13:N15 J16 J12:J14 J22 J19">
      <formula1>$U$8:$U$10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AF25"/>
  <sheetViews>
    <sheetView topLeftCell="A18" zoomScale="70" zoomScaleNormal="70" workbookViewId="0">
      <selection activeCell="Q14" sqref="Q14"/>
    </sheetView>
  </sheetViews>
  <sheetFormatPr baseColWidth="10" defaultRowHeight="15" x14ac:dyDescent="0.25"/>
  <cols>
    <col min="1" max="1" width="2.7109375" customWidth="1"/>
    <col min="4" max="4" width="18.5703125" customWidth="1"/>
    <col min="5" max="5" width="17" customWidth="1"/>
    <col min="6" max="6" width="14.5703125" customWidth="1"/>
    <col min="7" max="7" width="13.28515625" customWidth="1"/>
    <col min="8" max="8" width="15.7109375" customWidth="1"/>
    <col min="9" max="9" width="9.85546875" customWidth="1"/>
    <col min="10" max="10" width="9.42578125" customWidth="1"/>
    <col min="11" max="11" width="8.42578125" customWidth="1"/>
    <col min="13" max="13" width="7.42578125" customWidth="1"/>
    <col min="14" max="14" width="7.140625" customWidth="1"/>
    <col min="15" max="15" width="6.140625" customWidth="1"/>
    <col min="16" max="16" width="8" customWidth="1"/>
    <col min="17" max="17" width="30" customWidth="1"/>
    <col min="18" max="18" width="20.5703125" customWidth="1"/>
    <col min="19" max="19" width="17.5703125" customWidth="1"/>
  </cols>
  <sheetData>
    <row r="1" spans="2:32" s="51" customFormat="1" ht="24.75" customHeight="1" thickBot="1" x14ac:dyDescent="0.35">
      <c r="B1" s="309" t="s">
        <v>0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1"/>
      <c r="N1" s="315" t="s">
        <v>657</v>
      </c>
      <c r="O1" s="315"/>
      <c r="P1" s="315"/>
      <c r="Q1" s="317">
        <v>7283</v>
      </c>
      <c r="R1" s="315"/>
      <c r="S1" s="316"/>
      <c r="AA1" s="55"/>
      <c r="AB1" s="55"/>
      <c r="AC1" s="55"/>
      <c r="AD1" s="55"/>
      <c r="AE1" s="55"/>
      <c r="AF1" s="55"/>
    </row>
    <row r="2" spans="2:32" s="51" customFormat="1" ht="24.95" customHeight="1" thickBot="1" x14ac:dyDescent="0.35">
      <c r="B2" s="312" t="s">
        <v>663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4"/>
      <c r="N2" s="317" t="s">
        <v>658</v>
      </c>
      <c r="O2" s="315"/>
      <c r="P2" s="315"/>
      <c r="Q2" s="317" t="s">
        <v>659</v>
      </c>
      <c r="R2" s="315"/>
      <c r="S2" s="316"/>
      <c r="U2" s="52" t="s">
        <v>404</v>
      </c>
      <c r="AA2" s="55"/>
      <c r="AB2" s="55"/>
      <c r="AC2" s="55"/>
      <c r="AD2" s="55"/>
      <c r="AE2" s="55"/>
      <c r="AF2" s="55"/>
    </row>
    <row r="3" spans="2:32" s="51" customFormat="1" ht="6.75" customHeight="1" thickBot="1" x14ac:dyDescent="0.35"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U3" s="52"/>
      <c r="AA3" s="55"/>
      <c r="AB3" s="55"/>
      <c r="AC3" s="55"/>
      <c r="AD3" s="55"/>
      <c r="AE3" s="55"/>
      <c r="AF3" s="55"/>
    </row>
    <row r="4" spans="2:32" s="51" customFormat="1" ht="18.75" customHeight="1" thickBot="1" x14ac:dyDescent="0.3">
      <c r="B4" s="359" t="s">
        <v>660</v>
      </c>
      <c r="C4" s="334"/>
      <c r="D4" s="372" t="s">
        <v>656</v>
      </c>
      <c r="E4" s="373"/>
      <c r="F4" s="373"/>
      <c r="G4" s="373"/>
      <c r="H4" s="373"/>
      <c r="I4" s="374"/>
      <c r="J4" s="98"/>
      <c r="K4" s="418" t="s">
        <v>25</v>
      </c>
      <c r="L4" s="419"/>
      <c r="M4" s="419"/>
      <c r="N4" s="419"/>
      <c r="O4" s="420"/>
      <c r="P4" s="415" t="s">
        <v>757</v>
      </c>
      <c r="Q4" s="416"/>
      <c r="R4" s="416"/>
      <c r="S4" s="417"/>
      <c r="U4" s="53">
        <v>3</v>
      </c>
      <c r="AA4" s="55"/>
      <c r="AB4" s="55"/>
      <c r="AC4" s="55"/>
      <c r="AD4" s="55"/>
      <c r="AE4" s="55"/>
      <c r="AF4" s="55"/>
    </row>
    <row r="5" spans="2:32" s="51" customFormat="1" ht="20.25" customHeight="1" x14ac:dyDescent="0.25">
      <c r="B5" s="361" t="s">
        <v>654</v>
      </c>
      <c r="C5" s="412"/>
      <c r="D5" s="375" t="s">
        <v>655</v>
      </c>
      <c r="E5" s="376"/>
      <c r="F5" s="376"/>
      <c r="G5" s="376"/>
      <c r="H5" s="376"/>
      <c r="I5" s="377"/>
      <c r="J5" s="98"/>
      <c r="K5" s="361" t="s">
        <v>662</v>
      </c>
      <c r="L5" s="362"/>
      <c r="M5" s="362"/>
      <c r="N5" s="362"/>
      <c r="O5" s="412"/>
      <c r="P5" s="421" t="s">
        <v>758</v>
      </c>
      <c r="Q5" s="422"/>
      <c r="R5" s="422"/>
      <c r="S5" s="423"/>
      <c r="U5" s="53">
        <v>5</v>
      </c>
      <c r="AA5" s="55"/>
      <c r="AB5" s="55"/>
      <c r="AC5" s="55"/>
      <c r="AD5" s="55"/>
      <c r="AE5" s="55"/>
      <c r="AF5" s="55"/>
    </row>
    <row r="6" spans="2:32" s="51" customFormat="1" ht="36.75" customHeight="1" thickBot="1" x14ac:dyDescent="0.25">
      <c r="B6" s="363"/>
      <c r="C6" s="413"/>
      <c r="D6" s="378"/>
      <c r="E6" s="368"/>
      <c r="F6" s="368"/>
      <c r="G6" s="368"/>
      <c r="H6" s="368"/>
      <c r="I6" s="369"/>
      <c r="J6" s="98"/>
      <c r="K6" s="363" t="s">
        <v>705</v>
      </c>
      <c r="L6" s="364"/>
      <c r="M6" s="364"/>
      <c r="N6" s="364"/>
      <c r="O6" s="413"/>
      <c r="P6" s="363" t="s">
        <v>759</v>
      </c>
      <c r="Q6" s="364"/>
      <c r="R6" s="364"/>
      <c r="S6" s="461"/>
      <c r="U6" s="53">
        <v>9</v>
      </c>
      <c r="AA6" s="55"/>
      <c r="AB6" s="55"/>
      <c r="AC6" s="55"/>
      <c r="AD6" s="55"/>
      <c r="AE6" s="55"/>
      <c r="AF6" s="55"/>
    </row>
    <row r="7" spans="2:32" ht="16.5" thickBot="1" x14ac:dyDescent="0.3">
      <c r="B7" s="389"/>
      <c r="C7" s="389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U7" s="52" t="s">
        <v>405</v>
      </c>
    </row>
    <row r="8" spans="2:32" ht="16.5" thickBot="1" x14ac:dyDescent="0.3">
      <c r="B8" s="371"/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U8" s="53">
        <v>4</v>
      </c>
    </row>
    <row r="9" spans="2:32" ht="15.75" customHeight="1" thickBot="1" x14ac:dyDescent="0.3">
      <c r="B9" s="318"/>
      <c r="C9" s="318"/>
      <c r="D9" s="318"/>
      <c r="E9" s="108"/>
      <c r="F9" s="318" t="s">
        <v>1</v>
      </c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458" t="s">
        <v>2</v>
      </c>
      <c r="R9" s="459"/>
      <c r="S9" s="460"/>
      <c r="U9" s="53">
        <v>6</v>
      </c>
    </row>
    <row r="10" spans="2:32" ht="24" customHeight="1" x14ac:dyDescent="0.25">
      <c r="B10" s="475" t="s">
        <v>25</v>
      </c>
      <c r="C10" s="473" t="s">
        <v>3</v>
      </c>
      <c r="D10" s="480" t="s">
        <v>4</v>
      </c>
      <c r="E10" s="480" t="s">
        <v>16</v>
      </c>
      <c r="F10" s="473" t="s">
        <v>5</v>
      </c>
      <c r="G10" s="473" t="s">
        <v>17</v>
      </c>
      <c r="H10" s="473" t="s">
        <v>18</v>
      </c>
      <c r="I10" s="482" t="s">
        <v>6</v>
      </c>
      <c r="J10" s="482"/>
      <c r="K10" s="482"/>
      <c r="L10" s="483" t="s">
        <v>7</v>
      </c>
      <c r="M10" s="344" t="s">
        <v>648</v>
      </c>
      <c r="N10" s="344"/>
      <c r="O10" s="344"/>
      <c r="P10" s="344"/>
      <c r="Q10" s="473" t="s">
        <v>8</v>
      </c>
      <c r="R10" s="473" t="s">
        <v>9</v>
      </c>
      <c r="S10" s="456" t="s">
        <v>703</v>
      </c>
      <c r="U10" s="53">
        <v>8</v>
      </c>
    </row>
    <row r="11" spans="2:32" ht="66.75" customHeight="1" thickBot="1" x14ac:dyDescent="0.3">
      <c r="B11" s="476"/>
      <c r="C11" s="474"/>
      <c r="D11" s="481"/>
      <c r="E11" s="481"/>
      <c r="F11" s="474"/>
      <c r="G11" s="474"/>
      <c r="H11" s="474"/>
      <c r="I11" s="176" t="s">
        <v>699</v>
      </c>
      <c r="J11" s="176" t="s">
        <v>700</v>
      </c>
      <c r="K11" s="176" t="s">
        <v>13</v>
      </c>
      <c r="L11" s="484"/>
      <c r="M11" s="177" t="s">
        <v>644</v>
      </c>
      <c r="N11" s="177" t="s">
        <v>645</v>
      </c>
      <c r="O11" s="177" t="s">
        <v>646</v>
      </c>
      <c r="P11" s="177" t="s">
        <v>647</v>
      </c>
      <c r="Q11" s="474"/>
      <c r="R11" s="474"/>
      <c r="S11" s="457"/>
    </row>
    <row r="12" spans="2:32" ht="78" customHeight="1" x14ac:dyDescent="0.25">
      <c r="B12" s="462" t="s">
        <v>757</v>
      </c>
      <c r="C12" s="464" t="s">
        <v>759</v>
      </c>
      <c r="D12" s="467" t="s">
        <v>760</v>
      </c>
      <c r="E12" s="470" t="s">
        <v>546</v>
      </c>
      <c r="F12" s="93" t="s">
        <v>167</v>
      </c>
      <c r="G12" s="93" t="s">
        <v>547</v>
      </c>
      <c r="H12" s="93" t="s">
        <v>523</v>
      </c>
      <c r="I12" s="135">
        <v>3</v>
      </c>
      <c r="J12" s="135">
        <v>8</v>
      </c>
      <c r="K12" s="135">
        <f>IF(I12&gt;0,I12*J12,"Sin Evaluación")</f>
        <v>24</v>
      </c>
      <c r="L12" s="136" t="s">
        <v>733</v>
      </c>
      <c r="M12" s="178">
        <v>2</v>
      </c>
      <c r="N12" s="178">
        <v>4</v>
      </c>
      <c r="O12" s="178">
        <f>M12*N12</f>
        <v>8</v>
      </c>
      <c r="P12" s="125" t="s">
        <v>548</v>
      </c>
      <c r="Q12" s="93" t="s">
        <v>549</v>
      </c>
      <c r="R12" s="93" t="s">
        <v>550</v>
      </c>
      <c r="S12" s="157" t="s">
        <v>32</v>
      </c>
    </row>
    <row r="13" spans="2:32" ht="41.25" customHeight="1" x14ac:dyDescent="0.25">
      <c r="B13" s="462"/>
      <c r="C13" s="465"/>
      <c r="D13" s="468"/>
      <c r="E13" s="471"/>
      <c r="F13" s="5" t="s">
        <v>551</v>
      </c>
      <c r="G13" s="5" t="s">
        <v>552</v>
      </c>
      <c r="H13" s="5"/>
      <c r="I13" s="5"/>
      <c r="J13" s="5"/>
      <c r="K13" s="5"/>
      <c r="L13" s="5"/>
      <c r="M13" s="5"/>
      <c r="N13" s="5"/>
      <c r="O13" s="5"/>
      <c r="P13" s="5"/>
      <c r="Q13" s="14" t="s">
        <v>553</v>
      </c>
      <c r="R13" s="5" t="s">
        <v>503</v>
      </c>
      <c r="S13" s="158"/>
    </row>
    <row r="14" spans="2:32" ht="48" customHeight="1" x14ac:dyDescent="0.25">
      <c r="B14" s="462"/>
      <c r="C14" s="465"/>
      <c r="D14" s="468"/>
      <c r="E14" s="47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158"/>
    </row>
    <row r="15" spans="2:32" ht="36" customHeight="1" thickBot="1" x14ac:dyDescent="0.3">
      <c r="B15" s="462"/>
      <c r="C15" s="465"/>
      <c r="D15" s="468"/>
      <c r="E15" s="472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159"/>
    </row>
    <row r="16" spans="2:32" ht="36" customHeight="1" x14ac:dyDescent="0.25">
      <c r="B16" s="462"/>
      <c r="C16" s="465"/>
      <c r="D16" s="468"/>
      <c r="E16" s="477" t="s">
        <v>554</v>
      </c>
      <c r="F16" s="170" t="s">
        <v>555</v>
      </c>
      <c r="G16" s="170" t="s">
        <v>556</v>
      </c>
      <c r="H16" s="170" t="s">
        <v>557</v>
      </c>
      <c r="I16" s="61">
        <v>5</v>
      </c>
      <c r="J16" s="61">
        <v>4</v>
      </c>
      <c r="K16" s="61">
        <f t="shared" ref="K16" si="0">IF(I16&gt;0,I16*J16,"Sin Evaluación")</f>
        <v>20</v>
      </c>
      <c r="L16" s="62" t="str">
        <f t="shared" ref="L16" si="1">IF(K16=0,"Sin Evaluación",IF(K16="Sin Evaluación","Sin Evaluación",IF(K16&gt;59,"Crítico",IF(J16=8,"Importante",IF(K16&lt;=20,"Bajo",IF(K16&lt;=36,"Moderado",IF(K16&lt;=59,"Importante",)))))))</f>
        <v>Bajo</v>
      </c>
      <c r="M16" s="171">
        <v>4</v>
      </c>
      <c r="N16" s="171">
        <v>1</v>
      </c>
      <c r="O16" s="171">
        <f>M16*N16</f>
        <v>4</v>
      </c>
      <c r="P16" s="170" t="s">
        <v>497</v>
      </c>
      <c r="Q16" s="170" t="s">
        <v>558</v>
      </c>
      <c r="R16" s="170" t="s">
        <v>503</v>
      </c>
      <c r="S16" s="164"/>
    </row>
    <row r="17" spans="2:19" ht="36" customHeight="1" x14ac:dyDescent="0.25">
      <c r="B17" s="462"/>
      <c r="C17" s="465"/>
      <c r="D17" s="468"/>
      <c r="E17" s="478"/>
      <c r="F17" s="5" t="s">
        <v>54</v>
      </c>
      <c r="G17" s="5" t="s">
        <v>445</v>
      </c>
      <c r="H17" s="5" t="s">
        <v>559</v>
      </c>
      <c r="I17" s="49">
        <v>5</v>
      </c>
      <c r="J17" s="49">
        <v>4</v>
      </c>
      <c r="K17" s="49">
        <f t="shared" ref="K17" si="2">IF(I17&gt;0,I17*J17,"Sin Evaluación")</f>
        <v>20</v>
      </c>
      <c r="L17" s="50" t="str">
        <f t="shared" ref="L17" si="3">IF(K17=0,"Sin Evaluación",IF(K17="Sin Evaluación","Sin Evaluación",IF(K17&gt;59,"Crítico",IF(J17=8,"Importante",IF(K17&lt;=20,"Bajo",IF(K17&lt;=36,"Moderado",IF(K17&lt;=59,"Importante",)))))))</f>
        <v>Bajo</v>
      </c>
      <c r="M17" s="16">
        <v>4</v>
      </c>
      <c r="N17" s="16">
        <v>1</v>
      </c>
      <c r="O17" s="16">
        <f>M17*N17</f>
        <v>4</v>
      </c>
      <c r="P17" s="5" t="s">
        <v>497</v>
      </c>
      <c r="Q17" s="14" t="s">
        <v>498</v>
      </c>
      <c r="R17" s="5" t="s">
        <v>560</v>
      </c>
      <c r="S17" s="158"/>
    </row>
    <row r="18" spans="2:19" ht="36" customHeight="1" thickBot="1" x14ac:dyDescent="0.3">
      <c r="B18" s="462"/>
      <c r="C18" s="465"/>
      <c r="D18" s="468"/>
      <c r="E18" s="47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79"/>
      <c r="R18" s="179"/>
      <c r="S18" s="165"/>
    </row>
    <row r="19" spans="2:19" ht="36" customHeight="1" thickBot="1" x14ac:dyDescent="0.3">
      <c r="B19" s="462"/>
      <c r="C19" s="465"/>
      <c r="D19" s="468"/>
      <c r="E19" s="180" t="s">
        <v>561</v>
      </c>
      <c r="F19" s="181" t="s">
        <v>510</v>
      </c>
      <c r="G19" s="181" t="s">
        <v>562</v>
      </c>
      <c r="H19" s="182" t="s">
        <v>563</v>
      </c>
      <c r="I19" s="183">
        <v>3</v>
      </c>
      <c r="J19" s="183">
        <v>4</v>
      </c>
      <c r="K19" s="183">
        <f t="shared" ref="K19" si="4">IF(I19&gt;0,I19*J19,"Sin Evaluación")</f>
        <v>12</v>
      </c>
      <c r="L19" s="184" t="str">
        <f t="shared" ref="L19" si="5">IF(K19=0,"Sin Evaluación",IF(K19="Sin Evaluación","Sin Evaluación",IF(K19&gt;59,"Crítico",IF(J19=8,"Importante",IF(K19&lt;=20,"Bajo",IF(K19&lt;=36,"Moderado",IF(K19&lt;=59,"Importante",)))))))</f>
        <v>Bajo</v>
      </c>
      <c r="M19" s="185">
        <v>1</v>
      </c>
      <c r="N19" s="185">
        <v>4</v>
      </c>
      <c r="O19" s="185">
        <f>M19*N19</f>
        <v>4</v>
      </c>
      <c r="P19" s="182" t="s">
        <v>497</v>
      </c>
      <c r="Q19" s="182" t="s">
        <v>564</v>
      </c>
      <c r="R19" s="181" t="s">
        <v>541</v>
      </c>
      <c r="S19" s="186"/>
    </row>
    <row r="20" spans="2:19" ht="36" customHeight="1" x14ac:dyDescent="0.25">
      <c r="B20" s="462"/>
      <c r="C20" s="465"/>
      <c r="D20" s="468"/>
      <c r="E20" s="470" t="s">
        <v>565</v>
      </c>
      <c r="F20" s="93" t="s">
        <v>93</v>
      </c>
      <c r="G20" s="173" t="s">
        <v>566</v>
      </c>
      <c r="H20" s="173" t="s">
        <v>567</v>
      </c>
      <c r="I20" s="135">
        <v>3</v>
      </c>
      <c r="J20" s="135">
        <v>4</v>
      </c>
      <c r="K20" s="135">
        <f t="shared" ref="K20" si="6">IF(I20&gt;0,I20*J20,"Sin Evaluación")</f>
        <v>12</v>
      </c>
      <c r="L20" s="136" t="str">
        <f t="shared" ref="L20" si="7">IF(K20=0,"Sin Evaluación",IF(K20="Sin Evaluación","Sin Evaluación",IF(K20&gt;59,"Crítico",IF(J20=8,"Importante",IF(K20&lt;=20,"Bajo",IF(K20&lt;=36,"Moderado",IF(K20&lt;=59,"Importante",)))))))</f>
        <v>Bajo</v>
      </c>
      <c r="M20" s="124">
        <v>1</v>
      </c>
      <c r="N20" s="124">
        <v>1</v>
      </c>
      <c r="O20" s="124">
        <f>M20*N20</f>
        <v>1</v>
      </c>
      <c r="P20" s="173" t="s">
        <v>497</v>
      </c>
      <c r="Q20" s="173" t="s">
        <v>568</v>
      </c>
      <c r="R20" s="93" t="s">
        <v>569</v>
      </c>
      <c r="S20" s="157"/>
    </row>
    <row r="21" spans="2:19" ht="48" x14ac:dyDescent="0.25">
      <c r="B21" s="462"/>
      <c r="C21" s="465"/>
      <c r="D21" s="468"/>
      <c r="E21" s="471"/>
      <c r="F21" s="5"/>
      <c r="G21" s="14" t="s">
        <v>570</v>
      </c>
      <c r="H21" s="14" t="s">
        <v>571</v>
      </c>
      <c r="I21" s="5"/>
      <c r="J21" s="5"/>
      <c r="K21" s="5"/>
      <c r="L21" s="5"/>
      <c r="M21" s="25"/>
      <c r="N21" s="25"/>
      <c r="O21" s="25"/>
      <c r="P21" s="14"/>
      <c r="Q21" s="5" t="s">
        <v>572</v>
      </c>
      <c r="R21" s="5"/>
      <c r="S21" s="158"/>
    </row>
    <row r="22" spans="2:19" ht="36" customHeight="1" thickBot="1" x14ac:dyDescent="0.3">
      <c r="B22" s="462"/>
      <c r="C22" s="465"/>
      <c r="D22" s="468"/>
      <c r="E22" s="472"/>
      <c r="F22" s="89"/>
      <c r="G22" s="174"/>
      <c r="H22" s="174"/>
      <c r="I22" s="174"/>
      <c r="J22" s="174"/>
      <c r="K22" s="174"/>
      <c r="L22" s="174"/>
      <c r="M22" s="121"/>
      <c r="N22" s="121"/>
      <c r="O22" s="121"/>
      <c r="P22" s="174"/>
      <c r="Q22" s="89" t="s">
        <v>534</v>
      </c>
      <c r="R22" s="89"/>
      <c r="S22" s="159"/>
    </row>
    <row r="23" spans="2:19" ht="36" customHeight="1" thickBot="1" x14ac:dyDescent="0.3">
      <c r="B23" s="462"/>
      <c r="C23" s="465"/>
      <c r="D23" s="468"/>
      <c r="E23" s="187" t="s">
        <v>573</v>
      </c>
      <c r="F23" s="188" t="s">
        <v>574</v>
      </c>
      <c r="G23" s="188" t="s">
        <v>575</v>
      </c>
      <c r="H23" s="188" t="s">
        <v>523</v>
      </c>
      <c r="I23" s="189">
        <v>3</v>
      </c>
      <c r="J23" s="189">
        <v>4</v>
      </c>
      <c r="K23" s="189">
        <f t="shared" ref="K23:K24" si="8">IF(I23&gt;0,I23*J23,"Sin Evaluación")</f>
        <v>12</v>
      </c>
      <c r="L23" s="190" t="str">
        <f t="shared" ref="L23:L24" si="9">IF(K23=0,"Sin Evaluación",IF(K23="Sin Evaluación","Sin Evaluación",IF(K23&gt;59,"Crítico",IF(J23=8,"Importante",IF(K23&lt;=20,"Bajo",IF(K23&lt;=36,"Moderado",IF(K23&lt;=59,"Importante",)))))))</f>
        <v>Bajo</v>
      </c>
      <c r="M23" s="172">
        <v>2</v>
      </c>
      <c r="N23" s="172">
        <v>1</v>
      </c>
      <c r="O23" s="172">
        <f>M23*N23</f>
        <v>2</v>
      </c>
      <c r="P23" s="188" t="s">
        <v>497</v>
      </c>
      <c r="Q23" s="188" t="s">
        <v>576</v>
      </c>
      <c r="R23" s="188" t="s">
        <v>550</v>
      </c>
      <c r="S23" s="191"/>
    </row>
    <row r="24" spans="2:19" ht="36" customHeight="1" x14ac:dyDescent="0.25">
      <c r="B24" s="462"/>
      <c r="C24" s="465"/>
      <c r="D24" s="468"/>
      <c r="E24" s="470" t="s">
        <v>520</v>
      </c>
      <c r="F24" s="93" t="s">
        <v>521</v>
      </c>
      <c r="G24" s="93" t="s">
        <v>577</v>
      </c>
      <c r="H24" s="173"/>
      <c r="I24" s="135">
        <v>3</v>
      </c>
      <c r="J24" s="135">
        <v>4</v>
      </c>
      <c r="K24" s="135">
        <f t="shared" si="8"/>
        <v>12</v>
      </c>
      <c r="L24" s="136" t="str">
        <f t="shared" si="9"/>
        <v>Bajo</v>
      </c>
      <c r="M24" s="124">
        <v>2</v>
      </c>
      <c r="N24" s="124">
        <v>1</v>
      </c>
      <c r="O24" s="124">
        <v>2</v>
      </c>
      <c r="P24" s="173" t="s">
        <v>497</v>
      </c>
      <c r="Q24" s="173" t="s">
        <v>578</v>
      </c>
      <c r="R24" s="93" t="s">
        <v>550</v>
      </c>
      <c r="S24" s="157"/>
    </row>
    <row r="25" spans="2:19" ht="43.5" customHeight="1" thickBot="1" x14ac:dyDescent="0.3">
      <c r="B25" s="463"/>
      <c r="C25" s="466"/>
      <c r="D25" s="469"/>
      <c r="E25" s="472"/>
      <c r="F25" s="175"/>
      <c r="G25" s="89" t="s">
        <v>579</v>
      </c>
      <c r="H25" s="174"/>
      <c r="I25" s="174"/>
      <c r="J25" s="174"/>
      <c r="K25" s="174"/>
      <c r="L25" s="174"/>
      <c r="M25" s="121"/>
      <c r="N25" s="174"/>
      <c r="O25" s="121"/>
      <c r="P25" s="174"/>
      <c r="Q25" s="174"/>
      <c r="R25" s="89"/>
      <c r="S25" s="159"/>
    </row>
  </sheetData>
  <mergeCells count="43">
    <mergeCell ref="L10:L11"/>
    <mergeCell ref="M10:P10"/>
    <mergeCell ref="Q10:Q11"/>
    <mergeCell ref="R10:R11"/>
    <mergeCell ref="B1:M1"/>
    <mergeCell ref="B12:B25"/>
    <mergeCell ref="C12:C25"/>
    <mergeCell ref="D12:D25"/>
    <mergeCell ref="E12:E15"/>
    <mergeCell ref="H10:H11"/>
    <mergeCell ref="B10:B11"/>
    <mergeCell ref="C10:C11"/>
    <mergeCell ref="E16:E18"/>
    <mergeCell ref="E20:E22"/>
    <mergeCell ref="E24:E25"/>
    <mergeCell ref="D10:D11"/>
    <mergeCell ref="E10:E11"/>
    <mergeCell ref="F10:F11"/>
    <mergeCell ref="G10:G11"/>
    <mergeCell ref="I10:K10"/>
    <mergeCell ref="K6:O6"/>
    <mergeCell ref="B3:S3"/>
    <mergeCell ref="B4:C4"/>
    <mergeCell ref="D4:I4"/>
    <mergeCell ref="K4:O4"/>
    <mergeCell ref="P4:S4"/>
    <mergeCell ref="P6:S6"/>
    <mergeCell ref="S10:S11"/>
    <mergeCell ref="N1:P1"/>
    <mergeCell ref="B7:C7"/>
    <mergeCell ref="D7:S7"/>
    <mergeCell ref="B8:S8"/>
    <mergeCell ref="B9:D9"/>
    <mergeCell ref="F9:P9"/>
    <mergeCell ref="Q9:S9"/>
    <mergeCell ref="Q1:S1"/>
    <mergeCell ref="B2:M2"/>
    <mergeCell ref="N2:P2"/>
    <mergeCell ref="Q2:S2"/>
    <mergeCell ref="B5:C6"/>
    <mergeCell ref="D5:I6"/>
    <mergeCell ref="K5:O5"/>
    <mergeCell ref="P5:S5"/>
  </mergeCells>
  <conditionalFormatting sqref="B11:D11 F11 B7 B10:H10 E9:H9 M9:R9 Q10:Q11 S10:S11 R10">
    <cfRule type="cellIs" dxfId="77" priority="23" stopIfTrue="1" operator="equal">
      <formula>"Alta Criticidad"</formula>
    </cfRule>
    <cfRule type="cellIs" dxfId="76" priority="24" stopIfTrue="1" operator="equal">
      <formula>"Crítico"</formula>
    </cfRule>
  </conditionalFormatting>
  <conditionalFormatting sqref="I9:L11">
    <cfRule type="cellIs" dxfId="75" priority="21" stopIfTrue="1" operator="equal">
      <formula>"Alta Criticidad"</formula>
    </cfRule>
    <cfRule type="cellIs" dxfId="74" priority="22" stopIfTrue="1" operator="equal">
      <formula>"Crítico"</formula>
    </cfRule>
  </conditionalFormatting>
  <conditionalFormatting sqref="L16:L17">
    <cfRule type="containsText" dxfId="73" priority="17" stopIfTrue="1" operator="containsText" text="Bajo">
      <formula>NOT(ISERROR(SEARCH("Bajo",L16)))</formula>
    </cfRule>
  </conditionalFormatting>
  <conditionalFormatting sqref="L16:L17">
    <cfRule type="containsText" dxfId="72" priority="18" stopIfTrue="1" operator="containsText" text="Moderado">
      <formula>NOT(ISERROR(SEARCH("Moderado",L16)))</formula>
    </cfRule>
  </conditionalFormatting>
  <conditionalFormatting sqref="L16:L17">
    <cfRule type="containsText" dxfId="71" priority="19" stopIfTrue="1" operator="containsText" text="Crítico">
      <formula>NOT(ISERROR(SEARCH("Crítico",L16)))</formula>
    </cfRule>
  </conditionalFormatting>
  <conditionalFormatting sqref="L16:L17">
    <cfRule type="containsText" dxfId="70" priority="20" stopIfTrue="1" operator="containsText" text="Importante">
      <formula>NOT(ISERROR(SEARCH("Importante",L16)))</formula>
    </cfRule>
  </conditionalFormatting>
  <conditionalFormatting sqref="L16:L17">
    <cfRule type="containsText" dxfId="69" priority="16" stopIfTrue="1" operator="containsText" text="Bajo">
      <formula>NOT(ISERROR(SEARCH("Bajo",L16)))</formula>
    </cfRule>
  </conditionalFormatting>
  <conditionalFormatting sqref="L12">
    <cfRule type="containsText" dxfId="68" priority="12" stopIfTrue="1" operator="containsText" text="Bajo">
      <formula>NOT(ISERROR(SEARCH("Bajo",L12)))</formula>
    </cfRule>
  </conditionalFormatting>
  <conditionalFormatting sqref="L12">
    <cfRule type="containsText" dxfId="67" priority="13" stopIfTrue="1" operator="containsText" text="Moderado">
      <formula>NOT(ISERROR(SEARCH("Moderado",L12)))</formula>
    </cfRule>
  </conditionalFormatting>
  <conditionalFormatting sqref="L12">
    <cfRule type="containsText" dxfId="66" priority="14" stopIfTrue="1" operator="containsText" text="Crítico">
      <formula>NOT(ISERROR(SEARCH("Crítico",L12)))</formula>
    </cfRule>
  </conditionalFormatting>
  <conditionalFormatting sqref="L12">
    <cfRule type="containsText" dxfId="65" priority="15" stopIfTrue="1" operator="containsText" text="Importante">
      <formula>NOT(ISERROR(SEARCH("Importante",L12)))</formula>
    </cfRule>
  </conditionalFormatting>
  <conditionalFormatting sqref="L12">
    <cfRule type="containsText" dxfId="64" priority="11" stopIfTrue="1" operator="containsText" text="Bajo">
      <formula>NOT(ISERROR(SEARCH("Bajo",L12)))</formula>
    </cfRule>
  </conditionalFormatting>
  <conditionalFormatting sqref="L19:L20">
    <cfRule type="containsText" dxfId="63" priority="7" stopIfTrue="1" operator="containsText" text="Bajo">
      <formula>NOT(ISERROR(SEARCH("Bajo",L19)))</formula>
    </cfRule>
  </conditionalFormatting>
  <conditionalFormatting sqref="L19:L20">
    <cfRule type="containsText" dxfId="62" priority="8" stopIfTrue="1" operator="containsText" text="Moderado">
      <formula>NOT(ISERROR(SEARCH("Moderado",L19)))</formula>
    </cfRule>
  </conditionalFormatting>
  <conditionalFormatting sqref="L19:L20">
    <cfRule type="containsText" dxfId="61" priority="9" stopIfTrue="1" operator="containsText" text="Crítico">
      <formula>NOT(ISERROR(SEARCH("Crítico",L19)))</formula>
    </cfRule>
  </conditionalFormatting>
  <conditionalFormatting sqref="L19:L20">
    <cfRule type="containsText" dxfId="60" priority="10" stopIfTrue="1" operator="containsText" text="Importante">
      <formula>NOT(ISERROR(SEARCH("Importante",L19)))</formula>
    </cfRule>
  </conditionalFormatting>
  <conditionalFormatting sqref="L19:L20">
    <cfRule type="containsText" dxfId="59" priority="6" stopIfTrue="1" operator="containsText" text="Bajo">
      <formula>NOT(ISERROR(SEARCH("Bajo",L19)))</formula>
    </cfRule>
  </conditionalFormatting>
  <conditionalFormatting sqref="L23:L24">
    <cfRule type="containsText" dxfId="58" priority="2" stopIfTrue="1" operator="containsText" text="Bajo">
      <formula>NOT(ISERROR(SEARCH("Bajo",L23)))</formula>
    </cfRule>
  </conditionalFormatting>
  <conditionalFormatting sqref="L23:L24">
    <cfRule type="containsText" dxfId="57" priority="3" stopIfTrue="1" operator="containsText" text="Moderado">
      <formula>NOT(ISERROR(SEARCH("Moderado",L23)))</formula>
    </cfRule>
  </conditionalFormatting>
  <conditionalFormatting sqref="L23:L24">
    <cfRule type="containsText" dxfId="56" priority="4" stopIfTrue="1" operator="containsText" text="Crítico">
      <formula>NOT(ISERROR(SEARCH("Crítico",L23)))</formula>
    </cfRule>
  </conditionalFormatting>
  <conditionalFormatting sqref="L23:L24">
    <cfRule type="containsText" dxfId="55" priority="5" stopIfTrue="1" operator="containsText" text="Importante">
      <formula>NOT(ISERROR(SEARCH("Importante",L23)))</formula>
    </cfRule>
  </conditionalFormatting>
  <conditionalFormatting sqref="L23:L24">
    <cfRule type="containsText" dxfId="54" priority="1" stopIfTrue="1" operator="containsText" text="Bajo">
      <formula>NOT(ISERROR(SEARCH("Bajo",L23)))</formula>
    </cfRule>
  </conditionalFormatting>
  <dataValidations count="2">
    <dataValidation type="list" allowBlank="1" showInputMessage="1" showErrorMessage="1" sqref="M18:M25 M13:M15 J16:J17 J19:J20 J12 J23:J24">
      <formula1>$U$8:$U$10</formula1>
    </dataValidation>
    <dataValidation type="list" allowBlank="1" showInputMessage="1" showErrorMessage="1" sqref="N18:N24 I23:I24 I19:I20 I12 I16:I17 N15">
      <formula1>$U$4:$U$6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AF35"/>
  <sheetViews>
    <sheetView topLeftCell="A17" zoomScale="70" zoomScaleNormal="70" workbookViewId="0">
      <selection activeCell="Q30" sqref="Q30"/>
    </sheetView>
  </sheetViews>
  <sheetFormatPr baseColWidth="10" defaultRowHeight="15" x14ac:dyDescent="0.25"/>
  <cols>
    <col min="1" max="1" width="2.7109375" customWidth="1"/>
    <col min="4" max="4" width="18.5703125" customWidth="1"/>
    <col min="5" max="5" width="17" customWidth="1"/>
    <col min="6" max="6" width="14.5703125" customWidth="1"/>
    <col min="7" max="7" width="13.28515625" customWidth="1"/>
    <col min="8" max="8" width="15.7109375" customWidth="1"/>
    <col min="9" max="9" width="9.85546875" customWidth="1"/>
    <col min="10" max="10" width="9.42578125" customWidth="1"/>
    <col min="11" max="11" width="8.42578125" customWidth="1"/>
    <col min="13" max="13" width="7.42578125" customWidth="1"/>
    <col min="14" max="14" width="7.140625" customWidth="1"/>
    <col min="15" max="15" width="6.140625" customWidth="1"/>
    <col min="16" max="16" width="8" customWidth="1"/>
    <col min="17" max="17" width="30" customWidth="1"/>
    <col min="18" max="18" width="20.5703125" customWidth="1"/>
    <col min="19" max="19" width="17.5703125" customWidth="1"/>
  </cols>
  <sheetData>
    <row r="1" spans="2:32" s="51" customFormat="1" ht="24.75" customHeight="1" thickBot="1" x14ac:dyDescent="0.35">
      <c r="B1" s="309" t="s">
        <v>0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1"/>
      <c r="N1" s="315" t="s">
        <v>657</v>
      </c>
      <c r="O1" s="315"/>
      <c r="P1" s="315"/>
      <c r="Q1" s="317">
        <v>7283</v>
      </c>
      <c r="R1" s="315"/>
      <c r="S1" s="316"/>
      <c r="AA1" s="55"/>
      <c r="AB1" s="55"/>
      <c r="AC1" s="55"/>
      <c r="AD1" s="55"/>
      <c r="AE1" s="55"/>
      <c r="AF1" s="55"/>
    </row>
    <row r="2" spans="2:32" s="51" customFormat="1" ht="24.95" customHeight="1" thickBot="1" x14ac:dyDescent="0.35">
      <c r="B2" s="312" t="s">
        <v>663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4"/>
      <c r="N2" s="317" t="s">
        <v>658</v>
      </c>
      <c r="O2" s="315"/>
      <c r="P2" s="315"/>
      <c r="Q2" s="317" t="s">
        <v>659</v>
      </c>
      <c r="R2" s="315"/>
      <c r="S2" s="316"/>
      <c r="U2" s="52" t="s">
        <v>404</v>
      </c>
      <c r="AA2" s="55"/>
      <c r="AB2" s="55"/>
      <c r="AC2" s="55"/>
      <c r="AD2" s="55"/>
      <c r="AE2" s="55"/>
      <c r="AF2" s="55"/>
    </row>
    <row r="3" spans="2:32" s="51" customFormat="1" ht="6.75" customHeight="1" thickBot="1" x14ac:dyDescent="0.35"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U3" s="52"/>
      <c r="AA3" s="55"/>
      <c r="AB3" s="55"/>
      <c r="AC3" s="55"/>
      <c r="AD3" s="55"/>
      <c r="AE3" s="55"/>
      <c r="AF3" s="55"/>
    </row>
    <row r="4" spans="2:32" s="51" customFormat="1" ht="18.75" customHeight="1" thickBot="1" x14ac:dyDescent="0.3">
      <c r="B4" s="359" t="s">
        <v>660</v>
      </c>
      <c r="C4" s="334"/>
      <c r="D4" s="372" t="s">
        <v>656</v>
      </c>
      <c r="E4" s="373"/>
      <c r="F4" s="373"/>
      <c r="G4" s="373"/>
      <c r="H4" s="373"/>
      <c r="I4" s="374"/>
      <c r="J4" s="98"/>
      <c r="K4" s="418" t="s">
        <v>25</v>
      </c>
      <c r="L4" s="419"/>
      <c r="M4" s="419"/>
      <c r="N4" s="419"/>
      <c r="O4" s="420"/>
      <c r="P4" s="415" t="s">
        <v>761</v>
      </c>
      <c r="Q4" s="416"/>
      <c r="R4" s="416"/>
      <c r="S4" s="417"/>
      <c r="U4" s="53">
        <v>3</v>
      </c>
      <c r="AA4" s="55"/>
      <c r="AB4" s="55"/>
      <c r="AC4" s="55"/>
      <c r="AD4" s="55"/>
      <c r="AE4" s="55"/>
      <c r="AF4" s="55"/>
    </row>
    <row r="5" spans="2:32" s="51" customFormat="1" ht="20.25" customHeight="1" x14ac:dyDescent="0.25">
      <c r="B5" s="361" t="s">
        <v>654</v>
      </c>
      <c r="C5" s="412"/>
      <c r="D5" s="375" t="s">
        <v>655</v>
      </c>
      <c r="E5" s="376"/>
      <c r="F5" s="376"/>
      <c r="G5" s="376"/>
      <c r="H5" s="376"/>
      <c r="I5" s="377"/>
      <c r="J5" s="98"/>
      <c r="K5" s="361" t="s">
        <v>662</v>
      </c>
      <c r="L5" s="362"/>
      <c r="M5" s="362"/>
      <c r="N5" s="362"/>
      <c r="O5" s="412"/>
      <c r="P5" s="421" t="s">
        <v>35</v>
      </c>
      <c r="Q5" s="422"/>
      <c r="R5" s="422"/>
      <c r="S5" s="423"/>
      <c r="U5" s="53">
        <v>5</v>
      </c>
      <c r="AA5" s="55"/>
      <c r="AB5" s="55"/>
      <c r="AC5" s="55"/>
      <c r="AD5" s="55"/>
      <c r="AE5" s="55"/>
      <c r="AF5" s="55"/>
    </row>
    <row r="6" spans="2:32" s="51" customFormat="1" ht="36.75" customHeight="1" thickBot="1" x14ac:dyDescent="0.25">
      <c r="B6" s="363"/>
      <c r="C6" s="413"/>
      <c r="D6" s="378"/>
      <c r="E6" s="368"/>
      <c r="F6" s="368"/>
      <c r="G6" s="368"/>
      <c r="H6" s="368"/>
      <c r="I6" s="369"/>
      <c r="J6" s="98"/>
      <c r="K6" s="363" t="s">
        <v>705</v>
      </c>
      <c r="L6" s="364"/>
      <c r="M6" s="364"/>
      <c r="N6" s="364"/>
      <c r="O6" s="413"/>
      <c r="P6" s="363" t="s">
        <v>759</v>
      </c>
      <c r="Q6" s="364"/>
      <c r="R6" s="364"/>
      <c r="S6" s="461"/>
      <c r="U6" s="53">
        <v>9</v>
      </c>
      <c r="AA6" s="55"/>
      <c r="AB6" s="55"/>
      <c r="AC6" s="55"/>
      <c r="AD6" s="55"/>
      <c r="AE6" s="55"/>
      <c r="AF6" s="55"/>
    </row>
    <row r="7" spans="2:32" ht="16.5" thickBot="1" x14ac:dyDescent="0.3">
      <c r="B7" s="389"/>
      <c r="C7" s="389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U7" s="52" t="s">
        <v>405</v>
      </c>
    </row>
    <row r="8" spans="2:32" ht="16.5" thickBot="1" x14ac:dyDescent="0.3">
      <c r="B8" s="371"/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U8" s="53">
        <v>4</v>
      </c>
    </row>
    <row r="9" spans="2:32" ht="15.75" customHeight="1" thickBot="1" x14ac:dyDescent="0.3">
      <c r="B9" s="318"/>
      <c r="C9" s="318"/>
      <c r="D9" s="318"/>
      <c r="E9" s="108"/>
      <c r="F9" s="318" t="s">
        <v>1</v>
      </c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458" t="s">
        <v>2</v>
      </c>
      <c r="R9" s="459"/>
      <c r="S9" s="460"/>
      <c r="U9" s="53">
        <v>6</v>
      </c>
    </row>
    <row r="10" spans="2:32" ht="24" customHeight="1" thickBot="1" x14ac:dyDescent="0.3">
      <c r="B10" s="500" t="s">
        <v>25</v>
      </c>
      <c r="C10" s="489" t="s">
        <v>3</v>
      </c>
      <c r="D10" s="502" t="s">
        <v>4</v>
      </c>
      <c r="E10" s="504" t="s">
        <v>16</v>
      </c>
      <c r="F10" s="489" t="s">
        <v>5</v>
      </c>
      <c r="G10" s="489" t="s">
        <v>17</v>
      </c>
      <c r="H10" s="489" t="s">
        <v>18</v>
      </c>
      <c r="I10" s="491" t="s">
        <v>6</v>
      </c>
      <c r="J10" s="492"/>
      <c r="K10" s="493"/>
      <c r="L10" s="494" t="s">
        <v>7</v>
      </c>
      <c r="M10" s="496" t="s">
        <v>648</v>
      </c>
      <c r="N10" s="497"/>
      <c r="O10" s="497"/>
      <c r="P10" s="497"/>
      <c r="Q10" s="498" t="s">
        <v>8</v>
      </c>
      <c r="R10" s="489" t="s">
        <v>9</v>
      </c>
      <c r="S10" s="485" t="s">
        <v>703</v>
      </c>
      <c r="U10" s="53">
        <v>8</v>
      </c>
    </row>
    <row r="11" spans="2:32" ht="66.75" customHeight="1" thickBot="1" x14ac:dyDescent="0.3">
      <c r="B11" s="501"/>
      <c r="C11" s="490"/>
      <c r="D11" s="503"/>
      <c r="E11" s="505"/>
      <c r="F11" s="490"/>
      <c r="G11" s="490"/>
      <c r="H11" s="490"/>
      <c r="I11" s="198" t="s">
        <v>699</v>
      </c>
      <c r="J11" s="199" t="s">
        <v>700</v>
      </c>
      <c r="K11" s="198" t="s">
        <v>13</v>
      </c>
      <c r="L11" s="495"/>
      <c r="M11" s="201" t="s">
        <v>644</v>
      </c>
      <c r="N11" s="200" t="s">
        <v>645</v>
      </c>
      <c r="O11" s="200" t="s">
        <v>646</v>
      </c>
      <c r="P11" s="200" t="s">
        <v>647</v>
      </c>
      <c r="Q11" s="499"/>
      <c r="R11" s="490"/>
      <c r="S11" s="486"/>
    </row>
    <row r="12" spans="2:32" ht="78" customHeight="1" x14ac:dyDescent="0.25">
      <c r="B12" s="487" t="s">
        <v>761</v>
      </c>
      <c r="C12" s="488" t="s">
        <v>762</v>
      </c>
      <c r="D12" s="467" t="s">
        <v>763</v>
      </c>
      <c r="E12" s="436" t="s">
        <v>580</v>
      </c>
      <c r="F12" s="93" t="s">
        <v>581</v>
      </c>
      <c r="G12" s="93" t="s">
        <v>582</v>
      </c>
      <c r="H12" s="93" t="s">
        <v>583</v>
      </c>
      <c r="I12" s="135">
        <v>5</v>
      </c>
      <c r="J12" s="135">
        <v>6</v>
      </c>
      <c r="K12" s="135">
        <f t="shared" ref="K12" si="0">IF(I12&gt;0,I12*J12,"Sin Evaluación")</f>
        <v>30</v>
      </c>
      <c r="L12" s="136" t="str">
        <f>IF(K12=0,"Sin Evaluación",IF(K12="Sin Evaluación","Sin Evaluación",IF(K12&gt;59,"Crítico",IF(J12=8,"Importante",IF(K12&lt;=20,"Bajo",IF(K12&lt;=36,"Moderado",IF(K12&lt;=59,"Importante",)))))))</f>
        <v>Moderado</v>
      </c>
      <c r="M12" s="178">
        <v>4</v>
      </c>
      <c r="N12" s="178">
        <v>2</v>
      </c>
      <c r="O12" s="178">
        <f>M12*N12</f>
        <v>8</v>
      </c>
      <c r="P12" s="93" t="s">
        <v>53</v>
      </c>
      <c r="Q12" s="93" t="s">
        <v>584</v>
      </c>
      <c r="R12" s="93" t="s">
        <v>30</v>
      </c>
      <c r="S12" s="157" t="s">
        <v>32</v>
      </c>
    </row>
    <row r="13" spans="2:32" ht="41.25" customHeight="1" x14ac:dyDescent="0.25">
      <c r="B13" s="462"/>
      <c r="C13" s="465"/>
      <c r="D13" s="468"/>
      <c r="E13" s="437"/>
      <c r="F13" s="5" t="s">
        <v>87</v>
      </c>
      <c r="G13" s="5" t="s">
        <v>585</v>
      </c>
      <c r="H13" s="5" t="s">
        <v>24</v>
      </c>
      <c r="I13" s="49">
        <v>3</v>
      </c>
      <c r="J13" s="49">
        <v>4</v>
      </c>
      <c r="K13" s="49">
        <f t="shared" ref="K13:K14" si="1">IF(I13&gt;0,I13*J13,"Sin Evaluación")</f>
        <v>12</v>
      </c>
      <c r="L13" s="50" t="str">
        <f t="shared" ref="L13:L14" si="2">IF(K13=0,"Sin Evaluación",IF(K13="Sin Evaluación","Sin Evaluación",IF(K13&gt;59,"Crítico",IF(J13=8,"Importante",IF(K13&lt;=20,"Bajo",IF(K13&lt;=36,"Moderado",IF(K13&lt;=59,"Importante",)))))))</f>
        <v>Bajo</v>
      </c>
      <c r="M13" s="24">
        <v>2</v>
      </c>
      <c r="N13" s="24">
        <v>1</v>
      </c>
      <c r="O13" s="24">
        <f>M13*N13</f>
        <v>2</v>
      </c>
      <c r="P13" s="5" t="s">
        <v>33</v>
      </c>
      <c r="Q13" s="5" t="s">
        <v>586</v>
      </c>
      <c r="R13" s="5" t="s">
        <v>30</v>
      </c>
      <c r="S13" s="158" t="s">
        <v>32</v>
      </c>
    </row>
    <row r="14" spans="2:32" ht="48" customHeight="1" x14ac:dyDescent="0.25">
      <c r="B14" s="462"/>
      <c r="C14" s="465"/>
      <c r="D14" s="468"/>
      <c r="E14" s="437"/>
      <c r="F14" s="5" t="s">
        <v>587</v>
      </c>
      <c r="G14" s="5" t="s">
        <v>46</v>
      </c>
      <c r="H14" s="5" t="s">
        <v>588</v>
      </c>
      <c r="I14" s="49">
        <v>3</v>
      </c>
      <c r="J14" s="49">
        <v>4</v>
      </c>
      <c r="K14" s="49">
        <f t="shared" si="1"/>
        <v>12</v>
      </c>
      <c r="L14" s="50" t="str">
        <f t="shared" si="2"/>
        <v>Bajo</v>
      </c>
      <c r="M14" s="24">
        <v>2</v>
      </c>
      <c r="N14" s="24">
        <v>1</v>
      </c>
      <c r="O14" s="24">
        <f>M14*N14</f>
        <v>2</v>
      </c>
      <c r="P14" s="12" t="s">
        <v>33</v>
      </c>
      <c r="Q14" s="5" t="s">
        <v>589</v>
      </c>
      <c r="R14" s="5" t="s">
        <v>590</v>
      </c>
      <c r="S14" s="158" t="s">
        <v>32</v>
      </c>
    </row>
    <row r="15" spans="2:32" ht="36" customHeight="1" x14ac:dyDescent="0.25">
      <c r="B15" s="462"/>
      <c r="C15" s="465"/>
      <c r="D15" s="468"/>
      <c r="E15" s="437"/>
      <c r="F15" s="5"/>
      <c r="G15" s="5" t="s">
        <v>113</v>
      </c>
      <c r="H15" s="5" t="s">
        <v>591</v>
      </c>
      <c r="I15" s="5"/>
      <c r="J15" s="5"/>
      <c r="K15" s="5"/>
      <c r="L15" s="5"/>
      <c r="M15" s="16"/>
      <c r="N15" s="16"/>
      <c r="O15" s="16"/>
      <c r="P15" s="23"/>
      <c r="Q15" s="5" t="s">
        <v>592</v>
      </c>
      <c r="R15" s="5" t="s">
        <v>593</v>
      </c>
      <c r="S15" s="158" t="s">
        <v>32</v>
      </c>
    </row>
    <row r="16" spans="2:32" ht="36" customHeight="1" thickBot="1" x14ac:dyDescent="0.3">
      <c r="B16" s="462"/>
      <c r="C16" s="465"/>
      <c r="D16" s="468"/>
      <c r="E16" s="438"/>
      <c r="F16" s="89"/>
      <c r="G16" s="89"/>
      <c r="H16" s="89"/>
      <c r="I16" s="89"/>
      <c r="J16" s="89"/>
      <c r="K16" s="89"/>
      <c r="L16" s="89"/>
      <c r="M16" s="89"/>
      <c r="N16" s="121"/>
      <c r="O16" s="121"/>
      <c r="P16" s="122"/>
      <c r="Q16" s="89" t="s">
        <v>594</v>
      </c>
      <c r="R16" s="89" t="s">
        <v>30</v>
      </c>
      <c r="S16" s="159" t="s">
        <v>32</v>
      </c>
    </row>
    <row r="17" spans="2:19" ht="36" customHeight="1" x14ac:dyDescent="0.25">
      <c r="B17" s="462"/>
      <c r="C17" s="465"/>
      <c r="D17" s="468"/>
      <c r="E17" s="453" t="s">
        <v>595</v>
      </c>
      <c r="F17" s="93" t="s">
        <v>596</v>
      </c>
      <c r="G17" s="93" t="s">
        <v>597</v>
      </c>
      <c r="H17" s="93" t="s">
        <v>61</v>
      </c>
      <c r="I17" s="135">
        <v>3</v>
      </c>
      <c r="J17" s="135">
        <v>8</v>
      </c>
      <c r="K17" s="135">
        <f>IF(I17&gt;0,I17*J17,"Sin Evaluación")</f>
        <v>24</v>
      </c>
      <c r="L17" s="136" t="s">
        <v>733</v>
      </c>
      <c r="M17" s="178">
        <v>2</v>
      </c>
      <c r="N17" s="178">
        <v>4</v>
      </c>
      <c r="O17" s="178">
        <f t="shared" ref="O17:O21" si="3">M17*N17</f>
        <v>8</v>
      </c>
      <c r="P17" s="202" t="s">
        <v>53</v>
      </c>
      <c r="Q17" s="93" t="s">
        <v>598</v>
      </c>
      <c r="R17" s="93" t="s">
        <v>599</v>
      </c>
      <c r="S17" s="157" t="s">
        <v>32</v>
      </c>
    </row>
    <row r="18" spans="2:19" ht="36" customHeight="1" x14ac:dyDescent="0.25">
      <c r="B18" s="462"/>
      <c r="C18" s="465"/>
      <c r="D18" s="468"/>
      <c r="E18" s="454"/>
      <c r="F18" s="5" t="s">
        <v>600</v>
      </c>
      <c r="G18" s="23" t="s">
        <v>601</v>
      </c>
      <c r="H18" s="5" t="s">
        <v>602</v>
      </c>
      <c r="I18" s="49">
        <v>3</v>
      </c>
      <c r="J18" s="49">
        <v>6</v>
      </c>
      <c r="K18" s="49">
        <f t="shared" ref="K18" si="4">IF(I18&gt;0,I18*J18,"Sin Evaluación")</f>
        <v>18</v>
      </c>
      <c r="L18" s="50" t="str">
        <f t="shared" ref="L18" si="5">IF(K18=0,"Sin Evaluación",IF(K18="Sin Evaluación","Sin Evaluación",IF(K18&gt;59,"Crítico",IF(J18=8,"Importante",IF(K18&lt;=20,"Bajo",IF(K18&lt;=36,"Moderado",IF(K18&lt;=59,"Importante",)))))))</f>
        <v>Bajo</v>
      </c>
      <c r="M18" s="25">
        <v>2</v>
      </c>
      <c r="N18" s="25">
        <v>2</v>
      </c>
      <c r="O18" s="25">
        <f t="shared" si="3"/>
        <v>4</v>
      </c>
      <c r="P18" s="15" t="s">
        <v>33</v>
      </c>
      <c r="Q18" s="5" t="s">
        <v>603</v>
      </c>
      <c r="R18" s="5" t="s">
        <v>604</v>
      </c>
      <c r="S18" s="158" t="s">
        <v>32</v>
      </c>
    </row>
    <row r="19" spans="2:19" ht="36" customHeight="1" x14ac:dyDescent="0.25">
      <c r="B19" s="462"/>
      <c r="C19" s="465"/>
      <c r="D19" s="468"/>
      <c r="E19" s="454"/>
      <c r="F19" s="5" t="s">
        <v>54</v>
      </c>
      <c r="G19" s="5" t="s">
        <v>251</v>
      </c>
      <c r="H19" s="5" t="s">
        <v>605</v>
      </c>
      <c r="I19" s="49">
        <v>3</v>
      </c>
      <c r="J19" s="49">
        <v>6</v>
      </c>
      <c r="K19" s="49">
        <f t="shared" ref="K19:K20" si="6">IF(I19&gt;0,I19*J19,"Sin Evaluación")</f>
        <v>18</v>
      </c>
      <c r="L19" s="50" t="str">
        <f t="shared" ref="L19" si="7">IF(K19=0,"Sin Evaluación",IF(K19="Sin Evaluación","Sin Evaluación",IF(K19&gt;59,"Crítico",IF(J19=8,"Importante",IF(K19&lt;=20,"Bajo",IF(K19&lt;=36,"Moderado",IF(K19&lt;=59,"Importante",)))))))</f>
        <v>Bajo</v>
      </c>
      <c r="M19" s="25">
        <v>2</v>
      </c>
      <c r="N19" s="25">
        <v>2</v>
      </c>
      <c r="O19" s="25">
        <f t="shared" si="3"/>
        <v>4</v>
      </c>
      <c r="P19" s="15" t="s">
        <v>33</v>
      </c>
      <c r="Q19" s="5" t="s">
        <v>606</v>
      </c>
      <c r="R19" s="5" t="s">
        <v>607</v>
      </c>
      <c r="S19" s="158" t="s">
        <v>32</v>
      </c>
    </row>
    <row r="20" spans="2:19" ht="36" customHeight="1" x14ac:dyDescent="0.25">
      <c r="B20" s="462"/>
      <c r="C20" s="465"/>
      <c r="D20" s="468"/>
      <c r="E20" s="454"/>
      <c r="F20" s="5" t="s">
        <v>608</v>
      </c>
      <c r="G20" s="5" t="s">
        <v>60</v>
      </c>
      <c r="H20" s="5" t="s">
        <v>55</v>
      </c>
      <c r="I20" s="49">
        <v>5</v>
      </c>
      <c r="J20" s="49">
        <v>6</v>
      </c>
      <c r="K20" s="49">
        <f t="shared" si="6"/>
        <v>30</v>
      </c>
      <c r="L20" s="50" t="str">
        <f>IF(K20=0,"Sin Evaluación",IF(K20="Sin Evaluación","Sin Evaluación",IF(K20&gt;59,"Crítico",IF(J20=8,"Importante",IF(K20&lt;=20,"Bajo",IF(K20&lt;=36,"Moderado",IF(K20&lt;=59,"Importante",)))))))</f>
        <v>Moderado</v>
      </c>
      <c r="M20" s="37">
        <v>4</v>
      </c>
      <c r="N20" s="37">
        <v>2</v>
      </c>
      <c r="O20" s="37">
        <f t="shared" si="3"/>
        <v>8</v>
      </c>
      <c r="P20" s="48" t="s">
        <v>53</v>
      </c>
      <c r="Q20" s="5" t="s">
        <v>609</v>
      </c>
      <c r="R20" s="5" t="s">
        <v>30</v>
      </c>
      <c r="S20" s="158" t="s">
        <v>32</v>
      </c>
    </row>
    <row r="21" spans="2:19" ht="36" customHeight="1" x14ac:dyDescent="0.25">
      <c r="B21" s="462"/>
      <c r="C21" s="465"/>
      <c r="D21" s="468"/>
      <c r="E21" s="454"/>
      <c r="F21" s="5" t="s">
        <v>57</v>
      </c>
      <c r="G21" s="5" t="s">
        <v>610</v>
      </c>
      <c r="H21" s="5"/>
      <c r="I21" s="49">
        <v>3</v>
      </c>
      <c r="J21" s="49">
        <v>4</v>
      </c>
      <c r="K21" s="49">
        <f t="shared" ref="K21" si="8">IF(I21&gt;0,I21*J21,"Sin Evaluación")</f>
        <v>12</v>
      </c>
      <c r="L21" s="50" t="str">
        <f>IF(K21=0,"Sin Evaluación",IF(K21="Sin Evaluación","Sin Evaluación",IF(K21&gt;59,"Crítico",IF(J21=8,"Importante",IF(K21&lt;=20,"Bajo",IF(K21&lt;=36,"Moderado",IF(K21&lt;=59,"Importante",)))))))</f>
        <v>Bajo</v>
      </c>
      <c r="M21" s="16">
        <v>4</v>
      </c>
      <c r="N21" s="16">
        <v>1</v>
      </c>
      <c r="O21" s="16">
        <f t="shared" si="3"/>
        <v>4</v>
      </c>
      <c r="P21" s="15" t="s">
        <v>33</v>
      </c>
      <c r="Q21" s="5" t="s">
        <v>611</v>
      </c>
      <c r="R21" s="5" t="s">
        <v>612</v>
      </c>
      <c r="S21" s="158" t="s">
        <v>32</v>
      </c>
    </row>
    <row r="22" spans="2:19" ht="36" customHeight="1" x14ac:dyDescent="0.25">
      <c r="B22" s="462"/>
      <c r="C22" s="465"/>
      <c r="D22" s="468"/>
      <c r="E22" s="454"/>
      <c r="F22" s="5"/>
      <c r="G22" s="5" t="s">
        <v>59</v>
      </c>
      <c r="H22" s="5"/>
      <c r="I22" s="49"/>
      <c r="J22" s="49"/>
      <c r="K22" s="49"/>
      <c r="L22" s="50"/>
      <c r="M22" s="16"/>
      <c r="N22" s="16"/>
      <c r="O22" s="16"/>
      <c r="P22" s="13"/>
      <c r="Q22" s="5" t="s">
        <v>613</v>
      </c>
      <c r="R22" s="5" t="s">
        <v>614</v>
      </c>
      <c r="S22" s="158" t="s">
        <v>32</v>
      </c>
    </row>
    <row r="23" spans="2:19" ht="36" customHeight="1" thickBot="1" x14ac:dyDescent="0.3">
      <c r="B23" s="462"/>
      <c r="C23" s="465"/>
      <c r="D23" s="468"/>
      <c r="E23" s="455"/>
      <c r="F23" s="89"/>
      <c r="G23" s="89"/>
      <c r="H23" s="203"/>
      <c r="I23" s="152"/>
      <c r="J23" s="152"/>
      <c r="K23" s="152"/>
      <c r="L23" s="153"/>
      <c r="M23" s="155"/>
      <c r="N23" s="155"/>
      <c r="O23" s="89"/>
      <c r="P23" s="203"/>
      <c r="Q23" s="89"/>
      <c r="R23" s="89"/>
      <c r="S23" s="159" t="s">
        <v>32</v>
      </c>
    </row>
    <row r="24" spans="2:19" ht="36" customHeight="1" x14ac:dyDescent="0.25">
      <c r="B24" s="462"/>
      <c r="C24" s="465"/>
      <c r="D24" s="468"/>
      <c r="E24" s="453" t="s">
        <v>615</v>
      </c>
      <c r="F24" s="93" t="s">
        <v>616</v>
      </c>
      <c r="G24" s="93" t="s">
        <v>617</v>
      </c>
      <c r="H24" s="93" t="s">
        <v>605</v>
      </c>
      <c r="I24" s="135">
        <v>3</v>
      </c>
      <c r="J24" s="135">
        <v>8</v>
      </c>
      <c r="K24" s="135">
        <f t="shared" ref="K24:K26" si="9">IF(I24&gt;0,I24*J24,"Sin Evaluación")</f>
        <v>24</v>
      </c>
      <c r="L24" s="136" t="s">
        <v>733</v>
      </c>
      <c r="M24" s="178">
        <v>2</v>
      </c>
      <c r="N24" s="178">
        <v>4</v>
      </c>
      <c r="O24" s="178">
        <f t="shared" ref="O24:O29" si="10">M24*N24</f>
        <v>8</v>
      </c>
      <c r="P24" s="125" t="s">
        <v>618</v>
      </c>
      <c r="Q24" s="93" t="s">
        <v>619</v>
      </c>
      <c r="R24" s="93" t="s">
        <v>620</v>
      </c>
      <c r="S24" s="157" t="s">
        <v>32</v>
      </c>
    </row>
    <row r="25" spans="2:19" ht="36" customHeight="1" x14ac:dyDescent="0.25">
      <c r="B25" s="462"/>
      <c r="C25" s="465"/>
      <c r="D25" s="468"/>
      <c r="E25" s="454"/>
      <c r="F25" s="5" t="s">
        <v>75</v>
      </c>
      <c r="G25" s="5" t="s">
        <v>113</v>
      </c>
      <c r="H25" s="5" t="s">
        <v>621</v>
      </c>
      <c r="I25" s="49">
        <v>3</v>
      </c>
      <c r="J25" s="49">
        <v>8</v>
      </c>
      <c r="K25" s="49">
        <f t="shared" si="9"/>
        <v>24</v>
      </c>
      <c r="L25" s="50" t="s">
        <v>733</v>
      </c>
      <c r="M25" s="37">
        <v>2</v>
      </c>
      <c r="N25" s="37">
        <v>4</v>
      </c>
      <c r="O25" s="37">
        <f t="shared" si="10"/>
        <v>8</v>
      </c>
      <c r="P25" s="9" t="s">
        <v>622</v>
      </c>
      <c r="Q25" s="5" t="s">
        <v>623</v>
      </c>
      <c r="R25" s="5" t="s">
        <v>624</v>
      </c>
      <c r="S25" s="158" t="s">
        <v>32</v>
      </c>
    </row>
    <row r="26" spans="2:19" ht="36" customHeight="1" x14ac:dyDescent="0.25">
      <c r="B26" s="462"/>
      <c r="C26" s="465"/>
      <c r="D26" s="468"/>
      <c r="E26" s="454"/>
      <c r="F26" s="5" t="s">
        <v>625</v>
      </c>
      <c r="G26" s="5" t="s">
        <v>626</v>
      </c>
      <c r="H26" s="5" t="s">
        <v>627</v>
      </c>
      <c r="I26" s="49">
        <v>3</v>
      </c>
      <c r="J26" s="49">
        <v>6</v>
      </c>
      <c r="K26" s="49">
        <f t="shared" si="9"/>
        <v>18</v>
      </c>
      <c r="L26" s="50" t="str">
        <f t="shared" ref="L26" si="11">IF(K26=0,"Sin Evaluación",IF(K26="Sin Evaluación","Sin Evaluación",IF(K26&gt;59,"Crítico",IF(J26=8,"Importante",IF(K26&lt;=20,"Bajo",IF(K26&lt;=36,"Moderado",IF(K26&lt;=59,"Importante",)))))))</f>
        <v>Bajo</v>
      </c>
      <c r="M26" s="16">
        <v>2</v>
      </c>
      <c r="N26" s="16">
        <v>2</v>
      </c>
      <c r="O26" s="16">
        <f t="shared" si="10"/>
        <v>4</v>
      </c>
      <c r="P26" s="5" t="s">
        <v>628</v>
      </c>
      <c r="Q26" s="5" t="s">
        <v>629</v>
      </c>
      <c r="R26" s="5" t="s">
        <v>30</v>
      </c>
      <c r="S26" s="158" t="s">
        <v>32</v>
      </c>
    </row>
    <row r="27" spans="2:19" ht="36" customHeight="1" x14ac:dyDescent="0.25">
      <c r="B27" s="462"/>
      <c r="C27" s="465"/>
      <c r="D27" s="468"/>
      <c r="E27" s="454"/>
      <c r="F27" s="5" t="s">
        <v>630</v>
      </c>
      <c r="G27" s="5" t="s">
        <v>631</v>
      </c>
      <c r="H27" s="5" t="s">
        <v>311</v>
      </c>
      <c r="I27" s="49">
        <v>3</v>
      </c>
      <c r="J27" s="49">
        <v>4</v>
      </c>
      <c r="K27" s="49">
        <f t="shared" ref="K27" si="12">IF(I27&gt;0,I27*J27,"Sin Evaluación")</f>
        <v>12</v>
      </c>
      <c r="L27" s="50" t="str">
        <f t="shared" ref="L27" si="13">IF(K27=0,"Sin Evaluación",IF(K27="Sin Evaluación","Sin Evaluación",IF(K27&gt;59,"Crítico",IF(J27=8,"Importante",IF(K27&lt;=20,"Bajo",IF(K27&lt;=36,"Moderado",IF(K27&lt;=59,"Importante",)))))))</f>
        <v>Bajo</v>
      </c>
      <c r="M27" s="25">
        <v>2</v>
      </c>
      <c r="N27" s="25">
        <v>1</v>
      </c>
      <c r="O27" s="25">
        <f t="shared" si="10"/>
        <v>2</v>
      </c>
      <c r="P27" s="14" t="s">
        <v>628</v>
      </c>
      <c r="Q27" s="5" t="s">
        <v>632</v>
      </c>
      <c r="R27" s="5" t="s">
        <v>633</v>
      </c>
      <c r="S27" s="158" t="s">
        <v>32</v>
      </c>
    </row>
    <row r="28" spans="2:19" ht="36" customHeight="1" x14ac:dyDescent="0.25">
      <c r="B28" s="462"/>
      <c r="C28" s="465"/>
      <c r="D28" s="468"/>
      <c r="E28" s="454"/>
      <c r="F28" s="195" t="s">
        <v>87</v>
      </c>
      <c r="G28" s="195" t="s">
        <v>538</v>
      </c>
      <c r="H28" s="5" t="s">
        <v>634</v>
      </c>
      <c r="I28" s="49">
        <v>3</v>
      </c>
      <c r="J28" s="49">
        <v>4</v>
      </c>
      <c r="K28" s="49">
        <f t="shared" ref="K28:K29" si="14">IF(I28&gt;0,I28*J28,"Sin Evaluación")</f>
        <v>12</v>
      </c>
      <c r="L28" s="50" t="str">
        <f t="shared" ref="L28:L29" si="15">IF(K28=0,"Sin Evaluación",IF(K28="Sin Evaluación","Sin Evaluación",IF(K28&gt;59,"Crítico",IF(J28=8,"Importante",IF(K28&lt;=20,"Bajo",IF(K28&lt;=36,"Moderado",IF(K28&lt;=59,"Importante",)))))))</f>
        <v>Bajo</v>
      </c>
      <c r="M28" s="16">
        <v>2</v>
      </c>
      <c r="N28" s="16">
        <v>1</v>
      </c>
      <c r="O28" s="16">
        <f t="shared" si="10"/>
        <v>2</v>
      </c>
      <c r="P28" s="5" t="s">
        <v>628</v>
      </c>
      <c r="Q28" s="23" t="s">
        <v>635</v>
      </c>
      <c r="R28" s="5" t="s">
        <v>624</v>
      </c>
      <c r="S28" s="158" t="s">
        <v>32</v>
      </c>
    </row>
    <row r="29" spans="2:19" ht="36" customHeight="1" x14ac:dyDescent="0.25">
      <c r="B29" s="462"/>
      <c r="C29" s="465"/>
      <c r="D29" s="468"/>
      <c r="E29" s="454"/>
      <c r="F29" s="5" t="s">
        <v>636</v>
      </c>
      <c r="G29" s="5"/>
      <c r="H29" s="5"/>
      <c r="I29" s="49">
        <v>3</v>
      </c>
      <c r="J29" s="49">
        <v>4</v>
      </c>
      <c r="K29" s="49">
        <f t="shared" si="14"/>
        <v>12</v>
      </c>
      <c r="L29" s="50" t="str">
        <f t="shared" si="15"/>
        <v>Bajo</v>
      </c>
      <c r="M29" s="16">
        <v>2</v>
      </c>
      <c r="N29" s="16">
        <v>1</v>
      </c>
      <c r="O29" s="16">
        <f t="shared" si="10"/>
        <v>2</v>
      </c>
      <c r="P29" s="5" t="s">
        <v>628</v>
      </c>
      <c r="Q29" s="5" t="s">
        <v>637</v>
      </c>
      <c r="R29" s="5" t="s">
        <v>624</v>
      </c>
      <c r="S29" s="158" t="s">
        <v>32</v>
      </c>
    </row>
    <row r="30" spans="2:19" ht="36" customHeight="1" thickBot="1" x14ac:dyDescent="0.3">
      <c r="B30" s="462"/>
      <c r="C30" s="465"/>
      <c r="D30" s="468"/>
      <c r="E30" s="455"/>
      <c r="F30" s="89"/>
      <c r="G30" s="89"/>
      <c r="H30" s="89"/>
      <c r="I30" s="89"/>
      <c r="J30" s="89"/>
      <c r="K30" s="89"/>
      <c r="L30" s="89"/>
      <c r="M30" s="90"/>
      <c r="N30" s="90"/>
      <c r="O30" s="90"/>
      <c r="P30" s="89"/>
      <c r="Q30" s="89" t="s">
        <v>638</v>
      </c>
      <c r="R30" s="89" t="s">
        <v>30</v>
      </c>
      <c r="S30" s="159" t="s">
        <v>32</v>
      </c>
    </row>
    <row r="31" spans="2:19" ht="48" x14ac:dyDescent="0.25">
      <c r="B31" s="462"/>
      <c r="C31" s="465"/>
      <c r="D31" s="468"/>
      <c r="E31" s="436" t="s">
        <v>71</v>
      </c>
      <c r="F31" s="93" t="s">
        <v>72</v>
      </c>
      <c r="G31" s="93" t="s">
        <v>68</v>
      </c>
      <c r="H31" s="93" t="s">
        <v>74</v>
      </c>
      <c r="I31" s="135">
        <v>3</v>
      </c>
      <c r="J31" s="135">
        <v>4</v>
      </c>
      <c r="K31" s="135">
        <f t="shared" ref="K31:K32" si="16">IF(I31&gt;0,I31*J31,"Sin Evaluación")</f>
        <v>12</v>
      </c>
      <c r="L31" s="136" t="str">
        <f t="shared" ref="L31:L32" si="17">IF(K31=0,"Sin Evaluación",IF(K31="Sin Evaluación","Sin Evaluación",IF(K31&gt;59,"Crítico",IF(J31=8,"Importante",IF(K31&lt;=20,"Bajo",IF(K31&lt;=36,"Moderado",IF(K31&lt;=59,"Importante",)))))))</f>
        <v>Bajo</v>
      </c>
      <c r="M31" s="204">
        <v>2</v>
      </c>
      <c r="N31" s="204">
        <v>1</v>
      </c>
      <c r="O31" s="204">
        <f t="shared" ref="O31:O35" si="18">M31*N31</f>
        <v>2</v>
      </c>
      <c r="P31" s="93" t="s">
        <v>31</v>
      </c>
      <c r="Q31" s="93" t="s">
        <v>100</v>
      </c>
      <c r="R31" s="93" t="s">
        <v>30</v>
      </c>
      <c r="S31" s="157" t="s">
        <v>32</v>
      </c>
    </row>
    <row r="32" spans="2:19" ht="36" customHeight="1" x14ac:dyDescent="0.25">
      <c r="B32" s="462"/>
      <c r="C32" s="465"/>
      <c r="D32" s="468"/>
      <c r="E32" s="437"/>
      <c r="F32" s="5" t="s">
        <v>73</v>
      </c>
      <c r="G32" s="5" t="s">
        <v>67</v>
      </c>
      <c r="H32" s="5" t="s">
        <v>76</v>
      </c>
      <c r="I32" s="49">
        <v>3</v>
      </c>
      <c r="J32" s="49">
        <v>6</v>
      </c>
      <c r="K32" s="49">
        <f t="shared" si="16"/>
        <v>18</v>
      </c>
      <c r="L32" s="50" t="str">
        <f t="shared" si="17"/>
        <v>Bajo</v>
      </c>
      <c r="M32" s="20">
        <v>2</v>
      </c>
      <c r="N32" s="20">
        <v>2</v>
      </c>
      <c r="O32" s="20">
        <f t="shared" si="18"/>
        <v>4</v>
      </c>
      <c r="P32" s="5" t="s">
        <v>31</v>
      </c>
      <c r="Q32" s="5" t="s">
        <v>105</v>
      </c>
      <c r="R32" s="5" t="s">
        <v>92</v>
      </c>
      <c r="S32" s="158" t="s">
        <v>32</v>
      </c>
    </row>
    <row r="33" spans="2:19" ht="36" customHeight="1" x14ac:dyDescent="0.25">
      <c r="B33" s="462"/>
      <c r="C33" s="465"/>
      <c r="D33" s="468"/>
      <c r="E33" s="437"/>
      <c r="F33" s="6" t="s">
        <v>39</v>
      </c>
      <c r="G33" s="5" t="s">
        <v>47</v>
      </c>
      <c r="H33" s="5" t="s">
        <v>78</v>
      </c>
      <c r="I33" s="49">
        <v>3</v>
      </c>
      <c r="J33" s="49">
        <v>4</v>
      </c>
      <c r="K33" s="49">
        <f t="shared" ref="K33:K35" si="19">IF(I33&gt;0,I33*J33,"Sin Evaluación")</f>
        <v>12</v>
      </c>
      <c r="L33" s="50" t="str">
        <f t="shared" ref="L33:L34" si="20">IF(K33=0,"Sin Evaluación",IF(K33="Sin Evaluación","Sin Evaluación",IF(K33&gt;59,"Crítico",IF(J33=8,"Importante",IF(K33&lt;=20,"Bajo",IF(K33&lt;=36,"Moderado",IF(K33&lt;=59,"Importante",)))))))</f>
        <v>Bajo</v>
      </c>
      <c r="M33" s="20">
        <v>2</v>
      </c>
      <c r="N33" s="20">
        <v>1</v>
      </c>
      <c r="O33" s="20">
        <f t="shared" si="18"/>
        <v>2</v>
      </c>
      <c r="P33" s="5" t="s">
        <v>31</v>
      </c>
      <c r="Q33" s="5" t="s">
        <v>639</v>
      </c>
      <c r="R33" s="5" t="s">
        <v>19</v>
      </c>
      <c r="S33" s="158" t="s">
        <v>32</v>
      </c>
    </row>
    <row r="34" spans="2:19" ht="36" customHeight="1" x14ac:dyDescent="0.25">
      <c r="B34" s="462"/>
      <c r="C34" s="465"/>
      <c r="D34" s="468"/>
      <c r="E34" s="437"/>
      <c r="F34" s="5" t="s">
        <v>54</v>
      </c>
      <c r="G34" s="5" t="s">
        <v>77</v>
      </c>
      <c r="H34" s="6"/>
      <c r="I34" s="49">
        <v>3</v>
      </c>
      <c r="J34" s="49">
        <v>4</v>
      </c>
      <c r="K34" s="49">
        <f t="shared" si="19"/>
        <v>12</v>
      </c>
      <c r="L34" s="50" t="str">
        <f t="shared" si="20"/>
        <v>Bajo</v>
      </c>
      <c r="M34" s="20">
        <v>2</v>
      </c>
      <c r="N34" s="20">
        <v>1</v>
      </c>
      <c r="O34" s="20">
        <f t="shared" si="18"/>
        <v>2</v>
      </c>
      <c r="P34" s="5" t="s">
        <v>31</v>
      </c>
      <c r="Q34" s="5" t="s">
        <v>106</v>
      </c>
      <c r="R34" s="5" t="s">
        <v>30</v>
      </c>
      <c r="S34" s="158" t="s">
        <v>32</v>
      </c>
    </row>
    <row r="35" spans="2:19" ht="43.5" customHeight="1" thickBot="1" x14ac:dyDescent="0.3">
      <c r="B35" s="463"/>
      <c r="C35" s="466"/>
      <c r="D35" s="469"/>
      <c r="E35" s="438"/>
      <c r="F35" s="126" t="s">
        <v>75</v>
      </c>
      <c r="G35" s="126"/>
      <c r="H35" s="126"/>
      <c r="I35" s="152">
        <v>3</v>
      </c>
      <c r="J35" s="152">
        <v>8</v>
      </c>
      <c r="K35" s="152">
        <f t="shared" si="19"/>
        <v>24</v>
      </c>
      <c r="L35" s="153" t="s">
        <v>733</v>
      </c>
      <c r="M35" s="196">
        <v>2</v>
      </c>
      <c r="N35" s="196">
        <v>4</v>
      </c>
      <c r="O35" s="196">
        <f t="shared" si="18"/>
        <v>8</v>
      </c>
      <c r="P35" s="197" t="s">
        <v>79</v>
      </c>
      <c r="Q35" s="89" t="s">
        <v>635</v>
      </c>
      <c r="R35" s="126"/>
      <c r="S35" s="159" t="s">
        <v>32</v>
      </c>
    </row>
  </sheetData>
  <mergeCells count="43">
    <mergeCell ref="B1:M1"/>
    <mergeCell ref="N1:P1"/>
    <mergeCell ref="Q1:S1"/>
    <mergeCell ref="B2:M2"/>
    <mergeCell ref="N2:P2"/>
    <mergeCell ref="Q2:S2"/>
    <mergeCell ref="B5:C6"/>
    <mergeCell ref="D5:I6"/>
    <mergeCell ref="K5:O5"/>
    <mergeCell ref="P5:S5"/>
    <mergeCell ref="K6:O6"/>
    <mergeCell ref="B3:S3"/>
    <mergeCell ref="B4:C4"/>
    <mergeCell ref="D4:I4"/>
    <mergeCell ref="K4:O4"/>
    <mergeCell ref="P4:S4"/>
    <mergeCell ref="B7:C7"/>
    <mergeCell ref="D7:S7"/>
    <mergeCell ref="B8:S8"/>
    <mergeCell ref="B9:D9"/>
    <mergeCell ref="F9:P9"/>
    <mergeCell ref="Q9:S9"/>
    <mergeCell ref="D10:D11"/>
    <mergeCell ref="E10:E11"/>
    <mergeCell ref="F10:F11"/>
    <mergeCell ref="G10:G11"/>
    <mergeCell ref="P6:S6"/>
    <mergeCell ref="E24:E30"/>
    <mergeCell ref="E31:E35"/>
    <mergeCell ref="S10:S11"/>
    <mergeCell ref="B12:B35"/>
    <mergeCell ref="C12:C35"/>
    <mergeCell ref="D12:D35"/>
    <mergeCell ref="E12:E16"/>
    <mergeCell ref="E17:E23"/>
    <mergeCell ref="H10:H11"/>
    <mergeCell ref="I10:K10"/>
    <mergeCell ref="L10:L11"/>
    <mergeCell ref="M10:P10"/>
    <mergeCell ref="Q10:Q11"/>
    <mergeCell ref="R10:R11"/>
    <mergeCell ref="B10:B11"/>
    <mergeCell ref="C10:C11"/>
  </mergeCells>
  <conditionalFormatting sqref="B11:D11 F11 B7 B10:H10 E9:H9 M9:R9 Q10:Q11 S10:S11 R10">
    <cfRule type="cellIs" dxfId="53" priority="63" stopIfTrue="1" operator="equal">
      <formula>"Alta Criticidad"</formula>
    </cfRule>
    <cfRule type="cellIs" dxfId="52" priority="64" stopIfTrue="1" operator="equal">
      <formula>"Crítico"</formula>
    </cfRule>
  </conditionalFormatting>
  <conditionalFormatting sqref="I9:L11">
    <cfRule type="cellIs" dxfId="51" priority="61" stopIfTrue="1" operator="equal">
      <formula>"Alta Criticidad"</formula>
    </cfRule>
    <cfRule type="cellIs" dxfId="50" priority="62" stopIfTrue="1" operator="equal">
      <formula>"Crítico"</formula>
    </cfRule>
  </conditionalFormatting>
  <conditionalFormatting sqref="L20:L21">
    <cfRule type="containsText" dxfId="49" priority="22" stopIfTrue="1" operator="containsText" text="Bajo">
      <formula>NOT(ISERROR(SEARCH("Bajo",L20)))</formula>
    </cfRule>
  </conditionalFormatting>
  <conditionalFormatting sqref="L20:L21">
    <cfRule type="containsText" dxfId="48" priority="23" stopIfTrue="1" operator="containsText" text="Moderado">
      <formula>NOT(ISERROR(SEARCH("Moderado",L20)))</formula>
    </cfRule>
  </conditionalFormatting>
  <conditionalFormatting sqref="L20:L21">
    <cfRule type="containsText" dxfId="47" priority="24" stopIfTrue="1" operator="containsText" text="Crítico">
      <formula>NOT(ISERROR(SEARCH("Crítico",L20)))</formula>
    </cfRule>
  </conditionalFormatting>
  <conditionalFormatting sqref="L20:L21">
    <cfRule type="containsText" dxfId="46" priority="25" stopIfTrue="1" operator="containsText" text="Importante">
      <formula>NOT(ISERROR(SEARCH("Importante",L20)))</formula>
    </cfRule>
  </conditionalFormatting>
  <conditionalFormatting sqref="L20:L21">
    <cfRule type="containsText" dxfId="45" priority="21" stopIfTrue="1" operator="containsText" text="Bajo">
      <formula>NOT(ISERROR(SEARCH("Bajo",L20)))</formula>
    </cfRule>
  </conditionalFormatting>
  <conditionalFormatting sqref="L24:L25">
    <cfRule type="containsText" dxfId="44" priority="17" stopIfTrue="1" operator="containsText" text="Bajo">
      <formula>NOT(ISERROR(SEARCH("Bajo",L24)))</formula>
    </cfRule>
  </conditionalFormatting>
  <conditionalFormatting sqref="L24:L25">
    <cfRule type="containsText" dxfId="43" priority="18" stopIfTrue="1" operator="containsText" text="Moderado">
      <formula>NOT(ISERROR(SEARCH("Moderado",L24)))</formula>
    </cfRule>
  </conditionalFormatting>
  <conditionalFormatting sqref="L24:L25">
    <cfRule type="containsText" dxfId="42" priority="19" stopIfTrue="1" operator="containsText" text="Crítico">
      <formula>NOT(ISERROR(SEARCH("Crítico",L24)))</formula>
    </cfRule>
  </conditionalFormatting>
  <conditionalFormatting sqref="L24:L25">
    <cfRule type="containsText" dxfId="41" priority="20" stopIfTrue="1" operator="containsText" text="Importante">
      <formula>NOT(ISERROR(SEARCH("Importante",L24)))</formula>
    </cfRule>
  </conditionalFormatting>
  <conditionalFormatting sqref="L24:L25">
    <cfRule type="containsText" dxfId="40" priority="16" stopIfTrue="1" operator="containsText" text="Bajo">
      <formula>NOT(ISERROR(SEARCH("Bajo",L24)))</formula>
    </cfRule>
  </conditionalFormatting>
  <conditionalFormatting sqref="L19 L22:L23">
    <cfRule type="containsText" dxfId="39" priority="47" stopIfTrue="1" operator="containsText" text="Bajo">
      <formula>NOT(ISERROR(SEARCH("Bajo",L19)))</formula>
    </cfRule>
  </conditionalFormatting>
  <conditionalFormatting sqref="L19 L22:L23">
    <cfRule type="containsText" dxfId="38" priority="48" stopIfTrue="1" operator="containsText" text="Moderado">
      <formula>NOT(ISERROR(SEARCH("Moderado",L19)))</formula>
    </cfRule>
  </conditionalFormatting>
  <conditionalFormatting sqref="L19 L22:L23">
    <cfRule type="containsText" dxfId="37" priority="49" stopIfTrue="1" operator="containsText" text="Crítico">
      <formula>NOT(ISERROR(SEARCH("Crítico",L19)))</formula>
    </cfRule>
  </conditionalFormatting>
  <conditionalFormatting sqref="L19 L22:L23">
    <cfRule type="containsText" dxfId="36" priority="50" stopIfTrue="1" operator="containsText" text="Importante">
      <formula>NOT(ISERROR(SEARCH("Importante",L19)))</formula>
    </cfRule>
  </conditionalFormatting>
  <conditionalFormatting sqref="L19 L22:L23">
    <cfRule type="containsText" dxfId="35" priority="46" stopIfTrue="1" operator="containsText" text="Bajo">
      <formula>NOT(ISERROR(SEARCH("Bajo",L19)))</formula>
    </cfRule>
  </conditionalFormatting>
  <conditionalFormatting sqref="L33:L34">
    <cfRule type="containsText" dxfId="34" priority="42" stopIfTrue="1" operator="containsText" text="Bajo">
      <formula>NOT(ISERROR(SEARCH("Bajo",L33)))</formula>
    </cfRule>
  </conditionalFormatting>
  <conditionalFormatting sqref="L33:L34">
    <cfRule type="containsText" dxfId="33" priority="43" stopIfTrue="1" operator="containsText" text="Moderado">
      <formula>NOT(ISERROR(SEARCH("Moderado",L33)))</formula>
    </cfRule>
  </conditionalFormatting>
  <conditionalFormatting sqref="L33:L34">
    <cfRule type="containsText" dxfId="32" priority="44" stopIfTrue="1" operator="containsText" text="Crítico">
      <formula>NOT(ISERROR(SEARCH("Crítico",L33)))</formula>
    </cfRule>
  </conditionalFormatting>
  <conditionalFormatting sqref="L33:L34">
    <cfRule type="containsText" dxfId="31" priority="45" stopIfTrue="1" operator="containsText" text="Importante">
      <formula>NOT(ISERROR(SEARCH("Importante",L33)))</formula>
    </cfRule>
  </conditionalFormatting>
  <conditionalFormatting sqref="L33:L34">
    <cfRule type="containsText" dxfId="30" priority="41" stopIfTrue="1" operator="containsText" text="Bajo">
      <formula>NOT(ISERROR(SEARCH("Bajo",L33)))</formula>
    </cfRule>
  </conditionalFormatting>
  <conditionalFormatting sqref="L12:L14">
    <cfRule type="containsText" dxfId="29" priority="37" stopIfTrue="1" operator="containsText" text="Bajo">
      <formula>NOT(ISERROR(SEARCH("Bajo",L12)))</formula>
    </cfRule>
  </conditionalFormatting>
  <conditionalFormatting sqref="L12:L14">
    <cfRule type="containsText" dxfId="28" priority="38" stopIfTrue="1" operator="containsText" text="Moderado">
      <formula>NOT(ISERROR(SEARCH("Moderado",L12)))</formula>
    </cfRule>
  </conditionalFormatting>
  <conditionalFormatting sqref="L12:L14">
    <cfRule type="containsText" dxfId="27" priority="39" stopIfTrue="1" operator="containsText" text="Crítico">
      <formula>NOT(ISERROR(SEARCH("Crítico",L12)))</formula>
    </cfRule>
  </conditionalFormatting>
  <conditionalFormatting sqref="L12:L14">
    <cfRule type="containsText" dxfId="26" priority="40" stopIfTrue="1" operator="containsText" text="Importante">
      <formula>NOT(ISERROR(SEARCH("Importante",L12)))</formula>
    </cfRule>
  </conditionalFormatting>
  <conditionalFormatting sqref="L12:L14">
    <cfRule type="containsText" dxfId="25" priority="36" stopIfTrue="1" operator="containsText" text="Bajo">
      <formula>NOT(ISERROR(SEARCH("Bajo",L12)))</formula>
    </cfRule>
  </conditionalFormatting>
  <conditionalFormatting sqref="L17">
    <cfRule type="containsText" dxfId="24" priority="31" stopIfTrue="1" operator="containsText" text="Bajo">
      <formula>NOT(ISERROR(SEARCH("Bajo",L17)))</formula>
    </cfRule>
  </conditionalFormatting>
  <conditionalFormatting sqref="L17">
    <cfRule type="containsText" dxfId="23" priority="32" stopIfTrue="1" operator="containsText" text="Bajo">
      <formula>NOT(ISERROR(SEARCH("Bajo",L17)))</formula>
    </cfRule>
  </conditionalFormatting>
  <conditionalFormatting sqref="L17">
    <cfRule type="containsText" dxfId="22" priority="33" stopIfTrue="1" operator="containsText" text="Moderado">
      <formula>NOT(ISERROR(SEARCH("Moderado",L17)))</formula>
    </cfRule>
  </conditionalFormatting>
  <conditionalFormatting sqref="L17">
    <cfRule type="containsText" dxfId="21" priority="34" stopIfTrue="1" operator="containsText" text="Crítico">
      <formula>NOT(ISERROR(SEARCH("Crítico",L17)))</formula>
    </cfRule>
  </conditionalFormatting>
  <conditionalFormatting sqref="L17">
    <cfRule type="containsText" dxfId="20" priority="35" stopIfTrue="1" operator="containsText" text="Importante">
      <formula>NOT(ISERROR(SEARCH("Importante",L17)))</formula>
    </cfRule>
  </conditionalFormatting>
  <conditionalFormatting sqref="L18">
    <cfRule type="containsText" dxfId="19" priority="27" stopIfTrue="1" operator="containsText" text="Bajo">
      <formula>NOT(ISERROR(SEARCH("Bajo",L18)))</formula>
    </cfRule>
  </conditionalFormatting>
  <conditionalFormatting sqref="L18">
    <cfRule type="containsText" dxfId="18" priority="28" stopIfTrue="1" operator="containsText" text="Moderado">
      <formula>NOT(ISERROR(SEARCH("Moderado",L18)))</formula>
    </cfRule>
  </conditionalFormatting>
  <conditionalFormatting sqref="L18">
    <cfRule type="containsText" dxfId="17" priority="29" stopIfTrue="1" operator="containsText" text="Crítico">
      <formula>NOT(ISERROR(SEARCH("Crítico",L18)))</formula>
    </cfRule>
  </conditionalFormatting>
  <conditionalFormatting sqref="L18">
    <cfRule type="containsText" dxfId="16" priority="30" stopIfTrue="1" operator="containsText" text="Importante">
      <formula>NOT(ISERROR(SEARCH("Importante",L18)))</formula>
    </cfRule>
  </conditionalFormatting>
  <conditionalFormatting sqref="L18">
    <cfRule type="containsText" dxfId="15" priority="26" stopIfTrue="1" operator="containsText" text="Bajo">
      <formula>NOT(ISERROR(SEARCH("Bajo",L18)))</formula>
    </cfRule>
  </conditionalFormatting>
  <conditionalFormatting sqref="L26:L29">
    <cfRule type="containsText" dxfId="14" priority="12" stopIfTrue="1" operator="containsText" text="Bajo">
      <formula>NOT(ISERROR(SEARCH("Bajo",L26)))</formula>
    </cfRule>
  </conditionalFormatting>
  <conditionalFormatting sqref="L26:L29">
    <cfRule type="containsText" dxfId="13" priority="13" stopIfTrue="1" operator="containsText" text="Moderado">
      <formula>NOT(ISERROR(SEARCH("Moderado",L26)))</formula>
    </cfRule>
  </conditionalFormatting>
  <conditionalFormatting sqref="L26:L29">
    <cfRule type="containsText" dxfId="12" priority="14" stopIfTrue="1" operator="containsText" text="Crítico">
      <formula>NOT(ISERROR(SEARCH("Crítico",L26)))</formula>
    </cfRule>
  </conditionalFormatting>
  <conditionalFormatting sqref="L26:L29">
    <cfRule type="containsText" dxfId="11" priority="15" stopIfTrue="1" operator="containsText" text="Importante">
      <formula>NOT(ISERROR(SEARCH("Importante",L26)))</formula>
    </cfRule>
  </conditionalFormatting>
  <conditionalFormatting sqref="L26:L29">
    <cfRule type="containsText" dxfId="10" priority="11" stopIfTrue="1" operator="containsText" text="Bajo">
      <formula>NOT(ISERROR(SEARCH("Bajo",L26)))</formula>
    </cfRule>
  </conditionalFormatting>
  <conditionalFormatting sqref="L31:L32">
    <cfRule type="containsText" dxfId="9" priority="7" stopIfTrue="1" operator="containsText" text="Bajo">
      <formula>NOT(ISERROR(SEARCH("Bajo",L31)))</formula>
    </cfRule>
  </conditionalFormatting>
  <conditionalFormatting sqref="L31:L32">
    <cfRule type="containsText" dxfId="8" priority="8" stopIfTrue="1" operator="containsText" text="Moderado">
      <formula>NOT(ISERROR(SEARCH("Moderado",L31)))</formula>
    </cfRule>
  </conditionalFormatting>
  <conditionalFormatting sqref="L31:L32">
    <cfRule type="containsText" dxfId="7" priority="9" stopIfTrue="1" operator="containsText" text="Crítico">
      <formula>NOT(ISERROR(SEARCH("Crítico",L31)))</formula>
    </cfRule>
  </conditionalFormatting>
  <conditionalFormatting sqref="L31:L32">
    <cfRule type="containsText" dxfId="6" priority="10" stopIfTrue="1" operator="containsText" text="Importante">
      <formula>NOT(ISERROR(SEARCH("Importante",L31)))</formula>
    </cfRule>
  </conditionalFormatting>
  <conditionalFormatting sqref="L31:L32">
    <cfRule type="containsText" dxfId="5" priority="6" stopIfTrue="1" operator="containsText" text="Bajo">
      <formula>NOT(ISERROR(SEARCH("Bajo",L31)))</formula>
    </cfRule>
  </conditionalFormatting>
  <conditionalFormatting sqref="L35">
    <cfRule type="containsText" dxfId="4" priority="1" stopIfTrue="1" operator="containsText" text="Bajo">
      <formula>NOT(ISERROR(SEARCH("Bajo",L35)))</formula>
    </cfRule>
  </conditionalFormatting>
  <conditionalFormatting sqref="L35">
    <cfRule type="containsText" dxfId="3" priority="2" stopIfTrue="1" operator="containsText" text="Bajo">
      <formula>NOT(ISERROR(SEARCH("Bajo",L35)))</formula>
    </cfRule>
  </conditionalFormatting>
  <conditionalFormatting sqref="L35">
    <cfRule type="containsText" dxfId="2" priority="3" stopIfTrue="1" operator="containsText" text="Moderado">
      <formula>NOT(ISERROR(SEARCH("Moderado",L35)))</formula>
    </cfRule>
  </conditionalFormatting>
  <conditionalFormatting sqref="L35">
    <cfRule type="containsText" dxfId="1" priority="4" stopIfTrue="1" operator="containsText" text="Crítico">
      <formula>NOT(ISERROR(SEARCH("Crítico",L35)))</formula>
    </cfRule>
  </conditionalFormatting>
  <conditionalFormatting sqref="L35">
    <cfRule type="containsText" dxfId="0" priority="5" stopIfTrue="1" operator="containsText" text="Importante">
      <formula>NOT(ISERROR(SEARCH("Importante",L35)))</formula>
    </cfRule>
  </conditionalFormatting>
  <dataValidations count="2">
    <dataValidation type="list" allowBlank="1" showInputMessage="1" showErrorMessage="1" sqref="M15 I12:I14 I17:I29 I31:I35 M18:M34">
      <formula1>$U$4:$U$6</formula1>
    </dataValidation>
    <dataValidation type="list" allowBlank="1" showInputMessage="1" showErrorMessage="1" sqref="N13:N15 J12:J14 J17:J29 J31:J35 N18:N35">
      <formula1>$U$8:$U$10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abSelected="1" zoomScale="70" zoomScaleNormal="70" workbookViewId="0">
      <selection activeCell="B23" sqref="B23:E28"/>
    </sheetView>
  </sheetViews>
  <sheetFormatPr baseColWidth="10" defaultRowHeight="15" x14ac:dyDescent="0.25"/>
  <cols>
    <col min="1" max="1" width="18.28515625" style="65" customWidth="1"/>
    <col min="2" max="2" width="24.42578125" style="65" customWidth="1"/>
    <col min="3" max="3" width="28.7109375" style="65" customWidth="1"/>
    <col min="4" max="4" width="26.42578125" style="65" customWidth="1"/>
    <col min="5" max="5" width="33.7109375" style="88" customWidth="1"/>
    <col min="6" max="6" width="3.85546875" style="65" customWidth="1"/>
    <col min="7" max="256" width="11.42578125" style="65"/>
    <col min="257" max="257" width="18.28515625" style="65" customWidth="1"/>
    <col min="258" max="258" width="24.42578125" style="65" customWidth="1"/>
    <col min="259" max="259" width="28.7109375" style="65" customWidth="1"/>
    <col min="260" max="260" width="26.42578125" style="65" customWidth="1"/>
    <col min="261" max="261" width="33.7109375" style="65" customWidth="1"/>
    <col min="262" max="512" width="11.42578125" style="65"/>
    <col min="513" max="513" width="18.28515625" style="65" customWidth="1"/>
    <col min="514" max="514" width="24.42578125" style="65" customWidth="1"/>
    <col min="515" max="515" width="28.7109375" style="65" customWidth="1"/>
    <col min="516" max="516" width="26.42578125" style="65" customWidth="1"/>
    <col min="517" max="517" width="33.7109375" style="65" customWidth="1"/>
    <col min="518" max="768" width="11.42578125" style="65"/>
    <col min="769" max="769" width="18.28515625" style="65" customWidth="1"/>
    <col min="770" max="770" width="24.42578125" style="65" customWidth="1"/>
    <col min="771" max="771" width="28.7109375" style="65" customWidth="1"/>
    <col min="772" max="772" width="26.42578125" style="65" customWidth="1"/>
    <col min="773" max="773" width="33.7109375" style="65" customWidth="1"/>
    <col min="774" max="1024" width="11.42578125" style="65"/>
    <col min="1025" max="1025" width="18.28515625" style="65" customWidth="1"/>
    <col min="1026" max="1026" width="24.42578125" style="65" customWidth="1"/>
    <col min="1027" max="1027" width="28.7109375" style="65" customWidth="1"/>
    <col min="1028" max="1028" width="26.42578125" style="65" customWidth="1"/>
    <col min="1029" max="1029" width="33.7109375" style="65" customWidth="1"/>
    <col min="1030" max="1280" width="11.42578125" style="65"/>
    <col min="1281" max="1281" width="18.28515625" style="65" customWidth="1"/>
    <col min="1282" max="1282" width="24.42578125" style="65" customWidth="1"/>
    <col min="1283" max="1283" width="28.7109375" style="65" customWidth="1"/>
    <col min="1284" max="1284" width="26.42578125" style="65" customWidth="1"/>
    <col min="1285" max="1285" width="33.7109375" style="65" customWidth="1"/>
    <col min="1286" max="1536" width="11.42578125" style="65"/>
    <col min="1537" max="1537" width="18.28515625" style="65" customWidth="1"/>
    <col min="1538" max="1538" width="24.42578125" style="65" customWidth="1"/>
    <col min="1539" max="1539" width="28.7109375" style="65" customWidth="1"/>
    <col min="1540" max="1540" width="26.42578125" style="65" customWidth="1"/>
    <col min="1541" max="1541" width="33.7109375" style="65" customWidth="1"/>
    <col min="1542" max="1792" width="11.42578125" style="65"/>
    <col min="1793" max="1793" width="18.28515625" style="65" customWidth="1"/>
    <col min="1794" max="1794" width="24.42578125" style="65" customWidth="1"/>
    <col min="1795" max="1795" width="28.7109375" style="65" customWidth="1"/>
    <col min="1796" max="1796" width="26.42578125" style="65" customWidth="1"/>
    <col min="1797" max="1797" width="33.7109375" style="65" customWidth="1"/>
    <col min="1798" max="2048" width="11.42578125" style="65"/>
    <col min="2049" max="2049" width="18.28515625" style="65" customWidth="1"/>
    <col min="2050" max="2050" width="24.42578125" style="65" customWidth="1"/>
    <col min="2051" max="2051" width="28.7109375" style="65" customWidth="1"/>
    <col min="2052" max="2052" width="26.42578125" style="65" customWidth="1"/>
    <col min="2053" max="2053" width="33.7109375" style="65" customWidth="1"/>
    <col min="2054" max="2304" width="11.42578125" style="65"/>
    <col min="2305" max="2305" width="18.28515625" style="65" customWidth="1"/>
    <col min="2306" max="2306" width="24.42578125" style="65" customWidth="1"/>
    <col min="2307" max="2307" width="28.7109375" style="65" customWidth="1"/>
    <col min="2308" max="2308" width="26.42578125" style="65" customWidth="1"/>
    <col min="2309" max="2309" width="33.7109375" style="65" customWidth="1"/>
    <col min="2310" max="2560" width="11.42578125" style="65"/>
    <col min="2561" max="2561" width="18.28515625" style="65" customWidth="1"/>
    <col min="2562" max="2562" width="24.42578125" style="65" customWidth="1"/>
    <col min="2563" max="2563" width="28.7109375" style="65" customWidth="1"/>
    <col min="2564" max="2564" width="26.42578125" style="65" customWidth="1"/>
    <col min="2565" max="2565" width="33.7109375" style="65" customWidth="1"/>
    <col min="2566" max="2816" width="11.42578125" style="65"/>
    <col min="2817" max="2817" width="18.28515625" style="65" customWidth="1"/>
    <col min="2818" max="2818" width="24.42578125" style="65" customWidth="1"/>
    <col min="2819" max="2819" width="28.7109375" style="65" customWidth="1"/>
    <col min="2820" max="2820" width="26.42578125" style="65" customWidth="1"/>
    <col min="2821" max="2821" width="33.7109375" style="65" customWidth="1"/>
    <col min="2822" max="3072" width="11.42578125" style="65"/>
    <col min="3073" max="3073" width="18.28515625" style="65" customWidth="1"/>
    <col min="3074" max="3074" width="24.42578125" style="65" customWidth="1"/>
    <col min="3075" max="3075" width="28.7109375" style="65" customWidth="1"/>
    <col min="3076" max="3076" width="26.42578125" style="65" customWidth="1"/>
    <col min="3077" max="3077" width="33.7109375" style="65" customWidth="1"/>
    <col min="3078" max="3328" width="11.42578125" style="65"/>
    <col min="3329" max="3329" width="18.28515625" style="65" customWidth="1"/>
    <col min="3330" max="3330" width="24.42578125" style="65" customWidth="1"/>
    <col min="3331" max="3331" width="28.7109375" style="65" customWidth="1"/>
    <col min="3332" max="3332" width="26.42578125" style="65" customWidth="1"/>
    <col min="3333" max="3333" width="33.7109375" style="65" customWidth="1"/>
    <col min="3334" max="3584" width="11.42578125" style="65"/>
    <col min="3585" max="3585" width="18.28515625" style="65" customWidth="1"/>
    <col min="3586" max="3586" width="24.42578125" style="65" customWidth="1"/>
    <col min="3587" max="3587" width="28.7109375" style="65" customWidth="1"/>
    <col min="3588" max="3588" width="26.42578125" style="65" customWidth="1"/>
    <col min="3589" max="3589" width="33.7109375" style="65" customWidth="1"/>
    <col min="3590" max="3840" width="11.42578125" style="65"/>
    <col min="3841" max="3841" width="18.28515625" style="65" customWidth="1"/>
    <col min="3842" max="3842" width="24.42578125" style="65" customWidth="1"/>
    <col min="3843" max="3843" width="28.7109375" style="65" customWidth="1"/>
    <col min="3844" max="3844" width="26.42578125" style="65" customWidth="1"/>
    <col min="3845" max="3845" width="33.7109375" style="65" customWidth="1"/>
    <col min="3846" max="4096" width="11.42578125" style="65"/>
    <col min="4097" max="4097" width="18.28515625" style="65" customWidth="1"/>
    <col min="4098" max="4098" width="24.42578125" style="65" customWidth="1"/>
    <col min="4099" max="4099" width="28.7109375" style="65" customWidth="1"/>
    <col min="4100" max="4100" width="26.42578125" style="65" customWidth="1"/>
    <col min="4101" max="4101" width="33.7109375" style="65" customWidth="1"/>
    <col min="4102" max="4352" width="11.42578125" style="65"/>
    <col min="4353" max="4353" width="18.28515625" style="65" customWidth="1"/>
    <col min="4354" max="4354" width="24.42578125" style="65" customWidth="1"/>
    <col min="4355" max="4355" width="28.7109375" style="65" customWidth="1"/>
    <col min="4356" max="4356" width="26.42578125" style="65" customWidth="1"/>
    <col min="4357" max="4357" width="33.7109375" style="65" customWidth="1"/>
    <col min="4358" max="4608" width="11.42578125" style="65"/>
    <col min="4609" max="4609" width="18.28515625" style="65" customWidth="1"/>
    <col min="4610" max="4610" width="24.42578125" style="65" customWidth="1"/>
    <col min="4611" max="4611" width="28.7109375" style="65" customWidth="1"/>
    <col min="4612" max="4612" width="26.42578125" style="65" customWidth="1"/>
    <col min="4613" max="4613" width="33.7109375" style="65" customWidth="1"/>
    <col min="4614" max="4864" width="11.42578125" style="65"/>
    <col min="4865" max="4865" width="18.28515625" style="65" customWidth="1"/>
    <col min="4866" max="4866" width="24.42578125" style="65" customWidth="1"/>
    <col min="4867" max="4867" width="28.7109375" style="65" customWidth="1"/>
    <col min="4868" max="4868" width="26.42578125" style="65" customWidth="1"/>
    <col min="4869" max="4869" width="33.7109375" style="65" customWidth="1"/>
    <col min="4870" max="5120" width="11.42578125" style="65"/>
    <col min="5121" max="5121" width="18.28515625" style="65" customWidth="1"/>
    <col min="5122" max="5122" width="24.42578125" style="65" customWidth="1"/>
    <col min="5123" max="5123" width="28.7109375" style="65" customWidth="1"/>
    <col min="5124" max="5124" width="26.42578125" style="65" customWidth="1"/>
    <col min="5125" max="5125" width="33.7109375" style="65" customWidth="1"/>
    <col min="5126" max="5376" width="11.42578125" style="65"/>
    <col min="5377" max="5377" width="18.28515625" style="65" customWidth="1"/>
    <col min="5378" max="5378" width="24.42578125" style="65" customWidth="1"/>
    <col min="5379" max="5379" width="28.7109375" style="65" customWidth="1"/>
    <col min="5380" max="5380" width="26.42578125" style="65" customWidth="1"/>
    <col min="5381" max="5381" width="33.7109375" style="65" customWidth="1"/>
    <col min="5382" max="5632" width="11.42578125" style="65"/>
    <col min="5633" max="5633" width="18.28515625" style="65" customWidth="1"/>
    <col min="5634" max="5634" width="24.42578125" style="65" customWidth="1"/>
    <col min="5635" max="5635" width="28.7109375" style="65" customWidth="1"/>
    <col min="5636" max="5636" width="26.42578125" style="65" customWidth="1"/>
    <col min="5637" max="5637" width="33.7109375" style="65" customWidth="1"/>
    <col min="5638" max="5888" width="11.42578125" style="65"/>
    <col min="5889" max="5889" width="18.28515625" style="65" customWidth="1"/>
    <col min="5890" max="5890" width="24.42578125" style="65" customWidth="1"/>
    <col min="5891" max="5891" width="28.7109375" style="65" customWidth="1"/>
    <col min="5892" max="5892" width="26.42578125" style="65" customWidth="1"/>
    <col min="5893" max="5893" width="33.7109375" style="65" customWidth="1"/>
    <col min="5894" max="6144" width="11.42578125" style="65"/>
    <col min="6145" max="6145" width="18.28515625" style="65" customWidth="1"/>
    <col min="6146" max="6146" width="24.42578125" style="65" customWidth="1"/>
    <col min="6147" max="6147" width="28.7109375" style="65" customWidth="1"/>
    <col min="6148" max="6148" width="26.42578125" style="65" customWidth="1"/>
    <col min="6149" max="6149" width="33.7109375" style="65" customWidth="1"/>
    <col min="6150" max="6400" width="11.42578125" style="65"/>
    <col min="6401" max="6401" width="18.28515625" style="65" customWidth="1"/>
    <col min="6402" max="6402" width="24.42578125" style="65" customWidth="1"/>
    <col min="6403" max="6403" width="28.7109375" style="65" customWidth="1"/>
    <col min="6404" max="6404" width="26.42578125" style="65" customWidth="1"/>
    <col min="6405" max="6405" width="33.7109375" style="65" customWidth="1"/>
    <col min="6406" max="6656" width="11.42578125" style="65"/>
    <col min="6657" max="6657" width="18.28515625" style="65" customWidth="1"/>
    <col min="6658" max="6658" width="24.42578125" style="65" customWidth="1"/>
    <col min="6659" max="6659" width="28.7109375" style="65" customWidth="1"/>
    <col min="6660" max="6660" width="26.42578125" style="65" customWidth="1"/>
    <col min="6661" max="6661" width="33.7109375" style="65" customWidth="1"/>
    <col min="6662" max="6912" width="11.42578125" style="65"/>
    <col min="6913" max="6913" width="18.28515625" style="65" customWidth="1"/>
    <col min="6914" max="6914" width="24.42578125" style="65" customWidth="1"/>
    <col min="6915" max="6915" width="28.7109375" style="65" customWidth="1"/>
    <col min="6916" max="6916" width="26.42578125" style="65" customWidth="1"/>
    <col min="6917" max="6917" width="33.7109375" style="65" customWidth="1"/>
    <col min="6918" max="7168" width="11.42578125" style="65"/>
    <col min="7169" max="7169" width="18.28515625" style="65" customWidth="1"/>
    <col min="7170" max="7170" width="24.42578125" style="65" customWidth="1"/>
    <col min="7171" max="7171" width="28.7109375" style="65" customWidth="1"/>
    <col min="7172" max="7172" width="26.42578125" style="65" customWidth="1"/>
    <col min="7173" max="7173" width="33.7109375" style="65" customWidth="1"/>
    <col min="7174" max="7424" width="11.42578125" style="65"/>
    <col min="7425" max="7425" width="18.28515625" style="65" customWidth="1"/>
    <col min="7426" max="7426" width="24.42578125" style="65" customWidth="1"/>
    <col min="7427" max="7427" width="28.7109375" style="65" customWidth="1"/>
    <col min="7428" max="7428" width="26.42578125" style="65" customWidth="1"/>
    <col min="7429" max="7429" width="33.7109375" style="65" customWidth="1"/>
    <col min="7430" max="7680" width="11.42578125" style="65"/>
    <col min="7681" max="7681" width="18.28515625" style="65" customWidth="1"/>
    <col min="7682" max="7682" width="24.42578125" style="65" customWidth="1"/>
    <col min="7683" max="7683" width="28.7109375" style="65" customWidth="1"/>
    <col min="7684" max="7684" width="26.42578125" style="65" customWidth="1"/>
    <col min="7685" max="7685" width="33.7109375" style="65" customWidth="1"/>
    <col min="7686" max="7936" width="11.42578125" style="65"/>
    <col min="7937" max="7937" width="18.28515625" style="65" customWidth="1"/>
    <col min="7938" max="7938" width="24.42578125" style="65" customWidth="1"/>
    <col min="7939" max="7939" width="28.7109375" style="65" customWidth="1"/>
    <col min="7940" max="7940" width="26.42578125" style="65" customWidth="1"/>
    <col min="7941" max="7941" width="33.7109375" style="65" customWidth="1"/>
    <col min="7942" max="8192" width="11.42578125" style="65"/>
    <col min="8193" max="8193" width="18.28515625" style="65" customWidth="1"/>
    <col min="8194" max="8194" width="24.42578125" style="65" customWidth="1"/>
    <col min="8195" max="8195" width="28.7109375" style="65" customWidth="1"/>
    <col min="8196" max="8196" width="26.42578125" style="65" customWidth="1"/>
    <col min="8197" max="8197" width="33.7109375" style="65" customWidth="1"/>
    <col min="8198" max="8448" width="11.42578125" style="65"/>
    <col min="8449" max="8449" width="18.28515625" style="65" customWidth="1"/>
    <col min="8450" max="8450" width="24.42578125" style="65" customWidth="1"/>
    <col min="8451" max="8451" width="28.7109375" style="65" customWidth="1"/>
    <col min="8452" max="8452" width="26.42578125" style="65" customWidth="1"/>
    <col min="8453" max="8453" width="33.7109375" style="65" customWidth="1"/>
    <col min="8454" max="8704" width="11.42578125" style="65"/>
    <col min="8705" max="8705" width="18.28515625" style="65" customWidth="1"/>
    <col min="8706" max="8706" width="24.42578125" style="65" customWidth="1"/>
    <col min="8707" max="8707" width="28.7109375" style="65" customWidth="1"/>
    <col min="8708" max="8708" width="26.42578125" style="65" customWidth="1"/>
    <col min="8709" max="8709" width="33.7109375" style="65" customWidth="1"/>
    <col min="8710" max="8960" width="11.42578125" style="65"/>
    <col min="8961" max="8961" width="18.28515625" style="65" customWidth="1"/>
    <col min="8962" max="8962" width="24.42578125" style="65" customWidth="1"/>
    <col min="8963" max="8963" width="28.7109375" style="65" customWidth="1"/>
    <col min="8964" max="8964" width="26.42578125" style="65" customWidth="1"/>
    <col min="8965" max="8965" width="33.7109375" style="65" customWidth="1"/>
    <col min="8966" max="9216" width="11.42578125" style="65"/>
    <col min="9217" max="9217" width="18.28515625" style="65" customWidth="1"/>
    <col min="9218" max="9218" width="24.42578125" style="65" customWidth="1"/>
    <col min="9219" max="9219" width="28.7109375" style="65" customWidth="1"/>
    <col min="9220" max="9220" width="26.42578125" style="65" customWidth="1"/>
    <col min="9221" max="9221" width="33.7109375" style="65" customWidth="1"/>
    <col min="9222" max="9472" width="11.42578125" style="65"/>
    <col min="9473" max="9473" width="18.28515625" style="65" customWidth="1"/>
    <col min="9474" max="9474" width="24.42578125" style="65" customWidth="1"/>
    <col min="9475" max="9475" width="28.7109375" style="65" customWidth="1"/>
    <col min="9476" max="9476" width="26.42578125" style="65" customWidth="1"/>
    <col min="9477" max="9477" width="33.7109375" style="65" customWidth="1"/>
    <col min="9478" max="9728" width="11.42578125" style="65"/>
    <col min="9729" max="9729" width="18.28515625" style="65" customWidth="1"/>
    <col min="9730" max="9730" width="24.42578125" style="65" customWidth="1"/>
    <col min="9731" max="9731" width="28.7109375" style="65" customWidth="1"/>
    <col min="9732" max="9732" width="26.42578125" style="65" customWidth="1"/>
    <col min="9733" max="9733" width="33.7109375" style="65" customWidth="1"/>
    <col min="9734" max="9984" width="11.42578125" style="65"/>
    <col min="9985" max="9985" width="18.28515625" style="65" customWidth="1"/>
    <col min="9986" max="9986" width="24.42578125" style="65" customWidth="1"/>
    <col min="9987" max="9987" width="28.7109375" style="65" customWidth="1"/>
    <col min="9988" max="9988" width="26.42578125" style="65" customWidth="1"/>
    <col min="9989" max="9989" width="33.7109375" style="65" customWidth="1"/>
    <col min="9990" max="10240" width="11.42578125" style="65"/>
    <col min="10241" max="10241" width="18.28515625" style="65" customWidth="1"/>
    <col min="10242" max="10242" width="24.42578125" style="65" customWidth="1"/>
    <col min="10243" max="10243" width="28.7109375" style="65" customWidth="1"/>
    <col min="10244" max="10244" width="26.42578125" style="65" customWidth="1"/>
    <col min="10245" max="10245" width="33.7109375" style="65" customWidth="1"/>
    <col min="10246" max="10496" width="11.42578125" style="65"/>
    <col min="10497" max="10497" width="18.28515625" style="65" customWidth="1"/>
    <col min="10498" max="10498" width="24.42578125" style="65" customWidth="1"/>
    <col min="10499" max="10499" width="28.7109375" style="65" customWidth="1"/>
    <col min="10500" max="10500" width="26.42578125" style="65" customWidth="1"/>
    <col min="10501" max="10501" width="33.7109375" style="65" customWidth="1"/>
    <col min="10502" max="10752" width="11.42578125" style="65"/>
    <col min="10753" max="10753" width="18.28515625" style="65" customWidth="1"/>
    <col min="10754" max="10754" width="24.42578125" style="65" customWidth="1"/>
    <col min="10755" max="10755" width="28.7109375" style="65" customWidth="1"/>
    <col min="10756" max="10756" width="26.42578125" style="65" customWidth="1"/>
    <col min="10757" max="10757" width="33.7109375" style="65" customWidth="1"/>
    <col min="10758" max="11008" width="11.42578125" style="65"/>
    <col min="11009" max="11009" width="18.28515625" style="65" customWidth="1"/>
    <col min="11010" max="11010" width="24.42578125" style="65" customWidth="1"/>
    <col min="11011" max="11011" width="28.7109375" style="65" customWidth="1"/>
    <col min="11012" max="11012" width="26.42578125" style="65" customWidth="1"/>
    <col min="11013" max="11013" width="33.7109375" style="65" customWidth="1"/>
    <col min="11014" max="11264" width="11.42578125" style="65"/>
    <col min="11265" max="11265" width="18.28515625" style="65" customWidth="1"/>
    <col min="11266" max="11266" width="24.42578125" style="65" customWidth="1"/>
    <col min="11267" max="11267" width="28.7109375" style="65" customWidth="1"/>
    <col min="11268" max="11268" width="26.42578125" style="65" customWidth="1"/>
    <col min="11269" max="11269" width="33.7109375" style="65" customWidth="1"/>
    <col min="11270" max="11520" width="11.42578125" style="65"/>
    <col min="11521" max="11521" width="18.28515625" style="65" customWidth="1"/>
    <col min="11522" max="11522" width="24.42578125" style="65" customWidth="1"/>
    <col min="11523" max="11523" width="28.7109375" style="65" customWidth="1"/>
    <col min="11524" max="11524" width="26.42578125" style="65" customWidth="1"/>
    <col min="11525" max="11525" width="33.7109375" style="65" customWidth="1"/>
    <col min="11526" max="11776" width="11.42578125" style="65"/>
    <col min="11777" max="11777" width="18.28515625" style="65" customWidth="1"/>
    <col min="11778" max="11778" width="24.42578125" style="65" customWidth="1"/>
    <col min="11779" max="11779" width="28.7109375" style="65" customWidth="1"/>
    <col min="11780" max="11780" width="26.42578125" style="65" customWidth="1"/>
    <col min="11781" max="11781" width="33.7109375" style="65" customWidth="1"/>
    <col min="11782" max="12032" width="11.42578125" style="65"/>
    <col min="12033" max="12033" width="18.28515625" style="65" customWidth="1"/>
    <col min="12034" max="12034" width="24.42578125" style="65" customWidth="1"/>
    <col min="12035" max="12035" width="28.7109375" style="65" customWidth="1"/>
    <col min="12036" max="12036" width="26.42578125" style="65" customWidth="1"/>
    <col min="12037" max="12037" width="33.7109375" style="65" customWidth="1"/>
    <col min="12038" max="12288" width="11.42578125" style="65"/>
    <col min="12289" max="12289" width="18.28515625" style="65" customWidth="1"/>
    <col min="12290" max="12290" width="24.42578125" style="65" customWidth="1"/>
    <col min="12291" max="12291" width="28.7109375" style="65" customWidth="1"/>
    <col min="12292" max="12292" width="26.42578125" style="65" customWidth="1"/>
    <col min="12293" max="12293" width="33.7109375" style="65" customWidth="1"/>
    <col min="12294" max="12544" width="11.42578125" style="65"/>
    <col min="12545" max="12545" width="18.28515625" style="65" customWidth="1"/>
    <col min="12546" max="12546" width="24.42578125" style="65" customWidth="1"/>
    <col min="12547" max="12547" width="28.7109375" style="65" customWidth="1"/>
    <col min="12548" max="12548" width="26.42578125" style="65" customWidth="1"/>
    <col min="12549" max="12549" width="33.7109375" style="65" customWidth="1"/>
    <col min="12550" max="12800" width="11.42578125" style="65"/>
    <col min="12801" max="12801" width="18.28515625" style="65" customWidth="1"/>
    <col min="12802" max="12802" width="24.42578125" style="65" customWidth="1"/>
    <col min="12803" max="12803" width="28.7109375" style="65" customWidth="1"/>
    <col min="12804" max="12804" width="26.42578125" style="65" customWidth="1"/>
    <col min="12805" max="12805" width="33.7109375" style="65" customWidth="1"/>
    <col min="12806" max="13056" width="11.42578125" style="65"/>
    <col min="13057" max="13057" width="18.28515625" style="65" customWidth="1"/>
    <col min="13058" max="13058" width="24.42578125" style="65" customWidth="1"/>
    <col min="13059" max="13059" width="28.7109375" style="65" customWidth="1"/>
    <col min="13060" max="13060" width="26.42578125" style="65" customWidth="1"/>
    <col min="13061" max="13061" width="33.7109375" style="65" customWidth="1"/>
    <col min="13062" max="13312" width="11.42578125" style="65"/>
    <col min="13313" max="13313" width="18.28515625" style="65" customWidth="1"/>
    <col min="13314" max="13314" width="24.42578125" style="65" customWidth="1"/>
    <col min="13315" max="13315" width="28.7109375" style="65" customWidth="1"/>
    <col min="13316" max="13316" width="26.42578125" style="65" customWidth="1"/>
    <col min="13317" max="13317" width="33.7109375" style="65" customWidth="1"/>
    <col min="13318" max="13568" width="11.42578125" style="65"/>
    <col min="13569" max="13569" width="18.28515625" style="65" customWidth="1"/>
    <col min="13570" max="13570" width="24.42578125" style="65" customWidth="1"/>
    <col min="13571" max="13571" width="28.7109375" style="65" customWidth="1"/>
    <col min="13572" max="13572" width="26.42578125" style="65" customWidth="1"/>
    <col min="13573" max="13573" width="33.7109375" style="65" customWidth="1"/>
    <col min="13574" max="13824" width="11.42578125" style="65"/>
    <col min="13825" max="13825" width="18.28515625" style="65" customWidth="1"/>
    <col min="13826" max="13826" width="24.42578125" style="65" customWidth="1"/>
    <col min="13827" max="13827" width="28.7109375" style="65" customWidth="1"/>
    <col min="13828" max="13828" width="26.42578125" style="65" customWidth="1"/>
    <col min="13829" max="13829" width="33.7109375" style="65" customWidth="1"/>
    <col min="13830" max="14080" width="11.42578125" style="65"/>
    <col min="14081" max="14081" width="18.28515625" style="65" customWidth="1"/>
    <col min="14082" max="14082" width="24.42578125" style="65" customWidth="1"/>
    <col min="14083" max="14083" width="28.7109375" style="65" customWidth="1"/>
    <col min="14084" max="14084" width="26.42578125" style="65" customWidth="1"/>
    <col min="14085" max="14085" width="33.7109375" style="65" customWidth="1"/>
    <col min="14086" max="14336" width="11.42578125" style="65"/>
    <col min="14337" max="14337" width="18.28515625" style="65" customWidth="1"/>
    <col min="14338" max="14338" width="24.42578125" style="65" customWidth="1"/>
    <col min="14339" max="14339" width="28.7109375" style="65" customWidth="1"/>
    <col min="14340" max="14340" width="26.42578125" style="65" customWidth="1"/>
    <col min="14341" max="14341" width="33.7109375" style="65" customWidth="1"/>
    <col min="14342" max="14592" width="11.42578125" style="65"/>
    <col min="14593" max="14593" width="18.28515625" style="65" customWidth="1"/>
    <col min="14594" max="14594" width="24.42578125" style="65" customWidth="1"/>
    <col min="14595" max="14595" width="28.7109375" style="65" customWidth="1"/>
    <col min="14596" max="14596" width="26.42578125" style="65" customWidth="1"/>
    <col min="14597" max="14597" width="33.7109375" style="65" customWidth="1"/>
    <col min="14598" max="14848" width="11.42578125" style="65"/>
    <col min="14849" max="14849" width="18.28515625" style="65" customWidth="1"/>
    <col min="14850" max="14850" width="24.42578125" style="65" customWidth="1"/>
    <col min="14851" max="14851" width="28.7109375" style="65" customWidth="1"/>
    <col min="14852" max="14852" width="26.42578125" style="65" customWidth="1"/>
    <col min="14853" max="14853" width="33.7109375" style="65" customWidth="1"/>
    <col min="14854" max="15104" width="11.42578125" style="65"/>
    <col min="15105" max="15105" width="18.28515625" style="65" customWidth="1"/>
    <col min="15106" max="15106" width="24.42578125" style="65" customWidth="1"/>
    <col min="15107" max="15107" width="28.7109375" style="65" customWidth="1"/>
    <col min="15108" max="15108" width="26.42578125" style="65" customWidth="1"/>
    <col min="15109" max="15109" width="33.7109375" style="65" customWidth="1"/>
    <col min="15110" max="15360" width="11.42578125" style="65"/>
    <col min="15361" max="15361" width="18.28515625" style="65" customWidth="1"/>
    <col min="15362" max="15362" width="24.42578125" style="65" customWidth="1"/>
    <col min="15363" max="15363" width="28.7109375" style="65" customWidth="1"/>
    <col min="15364" max="15364" width="26.42578125" style="65" customWidth="1"/>
    <col min="15365" max="15365" width="33.7109375" style="65" customWidth="1"/>
    <col min="15366" max="15616" width="11.42578125" style="65"/>
    <col min="15617" max="15617" width="18.28515625" style="65" customWidth="1"/>
    <col min="15618" max="15618" width="24.42578125" style="65" customWidth="1"/>
    <col min="15619" max="15619" width="28.7109375" style="65" customWidth="1"/>
    <col min="15620" max="15620" width="26.42578125" style="65" customWidth="1"/>
    <col min="15621" max="15621" width="33.7109375" style="65" customWidth="1"/>
    <col min="15622" max="15872" width="11.42578125" style="65"/>
    <col min="15873" max="15873" width="18.28515625" style="65" customWidth="1"/>
    <col min="15874" max="15874" width="24.42578125" style="65" customWidth="1"/>
    <col min="15875" max="15875" width="28.7109375" style="65" customWidth="1"/>
    <col min="15876" max="15876" width="26.42578125" style="65" customWidth="1"/>
    <col min="15877" max="15877" width="33.7109375" style="65" customWidth="1"/>
    <col min="15878" max="16128" width="11.42578125" style="65"/>
    <col min="16129" max="16129" width="18.28515625" style="65" customWidth="1"/>
    <col min="16130" max="16130" width="24.42578125" style="65" customWidth="1"/>
    <col min="16131" max="16131" width="28.7109375" style="65" customWidth="1"/>
    <col min="16132" max="16132" width="26.42578125" style="65" customWidth="1"/>
    <col min="16133" max="16133" width="33.7109375" style="65" customWidth="1"/>
    <col min="16134" max="16384" width="11.42578125" style="65"/>
  </cols>
  <sheetData>
    <row r="1" spans="1:23" x14ac:dyDescent="0.25">
      <c r="A1" s="248" t="s">
        <v>656</v>
      </c>
      <c r="B1" s="249"/>
      <c r="C1" s="249"/>
      <c r="D1" s="249"/>
      <c r="E1" s="250"/>
      <c r="G1" s="264" t="s">
        <v>764</v>
      </c>
      <c r="H1" s="265"/>
      <c r="I1" s="265"/>
      <c r="J1" s="265"/>
      <c r="K1" s="265"/>
      <c r="L1" s="265"/>
      <c r="M1" s="265"/>
      <c r="N1" s="265"/>
      <c r="O1" s="266"/>
      <c r="V1" s="254" t="s">
        <v>665</v>
      </c>
      <c r="W1" s="255"/>
    </row>
    <row r="2" spans="1:23" x14ac:dyDescent="0.25">
      <c r="A2" s="251"/>
      <c r="B2" s="252"/>
      <c r="C2" s="252"/>
      <c r="D2" s="252"/>
      <c r="E2" s="253"/>
      <c r="G2" s="267"/>
      <c r="H2" s="268"/>
      <c r="I2" s="268"/>
      <c r="J2" s="268"/>
      <c r="K2" s="268"/>
      <c r="L2" s="268"/>
      <c r="M2" s="268"/>
      <c r="N2" s="268"/>
      <c r="O2" s="269"/>
      <c r="V2" s="256" t="s">
        <v>666</v>
      </c>
      <c r="W2" s="257"/>
    </row>
    <row r="3" spans="1:23" ht="16.5" thickBot="1" x14ac:dyDescent="0.3">
      <c r="A3" s="258" t="s">
        <v>667</v>
      </c>
      <c r="B3" s="259"/>
      <c r="C3" s="259"/>
      <c r="D3" s="259"/>
      <c r="E3" s="260"/>
      <c r="G3" s="267"/>
      <c r="H3" s="268"/>
      <c r="I3" s="268"/>
      <c r="J3" s="268"/>
      <c r="K3" s="268"/>
      <c r="L3" s="268"/>
      <c r="M3" s="268"/>
      <c r="N3" s="268"/>
      <c r="O3" s="269"/>
      <c r="V3" s="66" t="s">
        <v>668</v>
      </c>
      <c r="W3" s="67" t="s">
        <v>669</v>
      </c>
    </row>
    <row r="4" spans="1:23" ht="15.75" thickBot="1" x14ac:dyDescent="0.3">
      <c r="A4" s="261"/>
      <c r="B4" s="262"/>
      <c r="C4" s="262"/>
      <c r="D4" s="262"/>
      <c r="E4" s="263"/>
      <c r="G4" s="270"/>
      <c r="H4" s="271"/>
      <c r="I4" s="271"/>
      <c r="J4" s="271"/>
      <c r="K4" s="271"/>
      <c r="L4" s="271"/>
      <c r="M4" s="271"/>
      <c r="N4" s="271"/>
      <c r="O4" s="272"/>
    </row>
    <row r="5" spans="1:23" ht="18.75" thickBot="1" x14ac:dyDescent="0.3">
      <c r="A5" s="227" t="s">
        <v>670</v>
      </c>
      <c r="B5" s="230" t="s">
        <v>671</v>
      </c>
      <c r="C5" s="231"/>
      <c r="D5" s="231"/>
      <c r="E5" s="232"/>
    </row>
    <row r="6" spans="1:23" ht="16.5" thickBot="1" x14ac:dyDescent="0.3">
      <c r="A6" s="228"/>
      <c r="B6" s="68" t="s">
        <v>672</v>
      </c>
      <c r="C6" s="68" t="s">
        <v>773</v>
      </c>
      <c r="D6" s="233" t="s">
        <v>673</v>
      </c>
      <c r="E6" s="234"/>
      <c r="G6" s="278" t="s">
        <v>477</v>
      </c>
      <c r="H6" s="279"/>
      <c r="J6" s="213" t="s">
        <v>478</v>
      </c>
      <c r="K6" s="214"/>
      <c r="L6" s="214"/>
      <c r="M6" s="215"/>
    </row>
    <row r="7" spans="1:23" ht="15.75" thickBot="1" x14ac:dyDescent="0.3">
      <c r="A7" s="228"/>
      <c r="B7" s="235">
        <v>8</v>
      </c>
      <c r="C7" s="235" t="s">
        <v>674</v>
      </c>
      <c r="D7" s="236" t="s">
        <v>675</v>
      </c>
      <c r="E7" s="237"/>
      <c r="G7" s="280"/>
      <c r="H7" s="281"/>
      <c r="K7" s="205"/>
      <c r="L7" s="205"/>
      <c r="M7" s="205"/>
    </row>
    <row r="8" spans="1:23" ht="15.75" customHeight="1" thickBot="1" x14ac:dyDescent="0.3">
      <c r="A8" s="228"/>
      <c r="B8" s="235"/>
      <c r="C8" s="235"/>
      <c r="D8" s="238"/>
      <c r="E8" s="239"/>
      <c r="G8" s="280"/>
      <c r="H8" s="281"/>
      <c r="J8" s="216" t="s">
        <v>479</v>
      </c>
      <c r="K8" s="217"/>
      <c r="L8" s="217"/>
      <c r="M8" s="218"/>
    </row>
    <row r="9" spans="1:23" ht="15.75" thickBot="1" x14ac:dyDescent="0.3">
      <c r="A9" s="228"/>
      <c r="B9" s="235"/>
      <c r="C9" s="235"/>
      <c r="D9" s="238"/>
      <c r="E9" s="239"/>
      <c r="G9" s="280"/>
      <c r="H9" s="281"/>
      <c r="I9" s="42"/>
      <c r="J9" s="42"/>
    </row>
    <row r="10" spans="1:23" ht="15.75" thickBot="1" x14ac:dyDescent="0.3">
      <c r="A10" s="228"/>
      <c r="B10" s="235"/>
      <c r="C10" s="235"/>
      <c r="D10" s="240"/>
      <c r="E10" s="241"/>
      <c r="G10" s="280"/>
      <c r="H10" s="281"/>
      <c r="I10" s="42"/>
      <c r="J10" s="42"/>
      <c r="K10" s="219" t="s">
        <v>480</v>
      </c>
      <c r="L10" s="220"/>
      <c r="M10" s="221"/>
    </row>
    <row r="11" spans="1:23" ht="15.75" thickBot="1" x14ac:dyDescent="0.3">
      <c r="A11" s="228"/>
      <c r="B11" s="235">
        <v>6</v>
      </c>
      <c r="C11" s="235" t="s">
        <v>676</v>
      </c>
      <c r="D11" s="236" t="s">
        <v>677</v>
      </c>
      <c r="E11" s="237"/>
      <c r="G11" s="280"/>
      <c r="H11" s="281"/>
      <c r="I11" s="42"/>
      <c r="J11" s="42"/>
      <c r="K11" s="206"/>
    </row>
    <row r="12" spans="1:23" ht="15.75" thickBot="1" x14ac:dyDescent="0.3">
      <c r="A12" s="228"/>
      <c r="B12" s="235"/>
      <c r="C12" s="235"/>
      <c r="D12" s="238"/>
      <c r="E12" s="239"/>
      <c r="G12" s="282"/>
      <c r="H12" s="283"/>
      <c r="I12" s="42"/>
      <c r="J12" s="42"/>
      <c r="K12" s="219" t="s">
        <v>481</v>
      </c>
      <c r="L12" s="220"/>
      <c r="M12" s="221"/>
    </row>
    <row r="13" spans="1:23" ht="15.75" thickBot="1" x14ac:dyDescent="0.3">
      <c r="A13" s="228"/>
      <c r="B13" s="235"/>
      <c r="C13" s="235"/>
      <c r="D13" s="240"/>
      <c r="E13" s="241"/>
      <c r="G13"/>
      <c r="H13"/>
      <c r="I13"/>
      <c r="J13"/>
      <c r="K13" s="206"/>
    </row>
    <row r="14" spans="1:23" ht="15.75" customHeight="1" thickBot="1" x14ac:dyDescent="0.3">
      <c r="A14" s="228"/>
      <c r="B14" s="242">
        <v>4</v>
      </c>
      <c r="C14" s="242" t="s">
        <v>678</v>
      </c>
      <c r="D14" s="236" t="s">
        <v>679</v>
      </c>
      <c r="E14" s="237"/>
      <c r="G14"/>
      <c r="H14"/>
      <c r="I14"/>
      <c r="J14"/>
      <c r="K14" s="222" t="s">
        <v>482</v>
      </c>
      <c r="L14" s="223"/>
      <c r="M14" s="224"/>
    </row>
    <row r="15" spans="1:23" x14ac:dyDescent="0.25">
      <c r="A15" s="228"/>
      <c r="B15" s="243"/>
      <c r="C15" s="243"/>
      <c r="D15" s="238"/>
      <c r="E15" s="239"/>
      <c r="G15"/>
      <c r="H15"/>
      <c r="I15"/>
      <c r="J15"/>
      <c r="K15"/>
    </row>
    <row r="16" spans="1:23" ht="15.75" thickBot="1" x14ac:dyDescent="0.3">
      <c r="A16" s="228"/>
      <c r="B16" s="244"/>
      <c r="C16" s="244"/>
      <c r="D16" s="240"/>
      <c r="E16" s="241"/>
      <c r="G16" s="277" t="s">
        <v>767</v>
      </c>
      <c r="H16" s="277"/>
      <c r="K16" s="207" t="s">
        <v>484</v>
      </c>
      <c r="L16" s="208"/>
      <c r="M16"/>
      <c r="N16" t="s">
        <v>765</v>
      </c>
    </row>
    <row r="17" spans="1:14" ht="16.5" thickBot="1" x14ac:dyDescent="0.3">
      <c r="A17" s="228"/>
      <c r="B17" s="69"/>
      <c r="C17" s="70"/>
      <c r="D17" s="71"/>
      <c r="E17" s="72"/>
      <c r="G17" s="277"/>
      <c r="H17" s="277"/>
      <c r="K17" s="209"/>
      <c r="L17" s="210"/>
      <c r="M17"/>
      <c r="N17" t="s">
        <v>766</v>
      </c>
    </row>
    <row r="18" spans="1:14" ht="18.75" thickBot="1" x14ac:dyDescent="0.3">
      <c r="A18" s="228"/>
      <c r="B18" s="230" t="s">
        <v>680</v>
      </c>
      <c r="C18" s="231"/>
      <c r="D18" s="231"/>
      <c r="E18" s="232"/>
      <c r="G18" s="277"/>
      <c r="H18" s="277"/>
      <c r="K18" s="211" t="s">
        <v>297</v>
      </c>
      <c r="L18" s="212"/>
      <c r="M18"/>
      <c r="N18"/>
    </row>
    <row r="19" spans="1:14" ht="16.5" thickBot="1" x14ac:dyDescent="0.3">
      <c r="A19" s="228"/>
      <c r="B19" s="68" t="s">
        <v>672</v>
      </c>
      <c r="C19" s="68" t="s">
        <v>773</v>
      </c>
      <c r="D19" s="233" t="s">
        <v>673</v>
      </c>
      <c r="E19" s="234"/>
      <c r="G19" s="277"/>
      <c r="H19" s="277"/>
    </row>
    <row r="20" spans="1:14" ht="30" customHeight="1" thickBot="1" x14ac:dyDescent="0.3">
      <c r="A20" s="228"/>
      <c r="B20" s="68">
        <v>9</v>
      </c>
      <c r="C20" s="68" t="s">
        <v>674</v>
      </c>
      <c r="D20" s="276" t="s">
        <v>681</v>
      </c>
      <c r="E20" s="276"/>
      <c r="G20" s="277"/>
      <c r="H20" s="277"/>
    </row>
    <row r="21" spans="1:14" ht="30" customHeight="1" thickBot="1" x14ac:dyDescent="0.3">
      <c r="A21" s="228"/>
      <c r="B21" s="68">
        <v>5</v>
      </c>
      <c r="C21" s="68" t="s">
        <v>676</v>
      </c>
      <c r="D21" s="276" t="s">
        <v>682</v>
      </c>
      <c r="E21" s="276"/>
      <c r="G21" s="277"/>
      <c r="H21" s="277"/>
    </row>
    <row r="22" spans="1:14" ht="30" customHeight="1" thickBot="1" x14ac:dyDescent="0.3">
      <c r="A22" s="228"/>
      <c r="B22" s="68">
        <v>3</v>
      </c>
      <c r="C22" s="68" t="s">
        <v>678</v>
      </c>
      <c r="D22" s="276" t="s">
        <v>683</v>
      </c>
      <c r="E22" s="276"/>
    </row>
    <row r="23" spans="1:14" ht="18.75" thickBot="1" x14ac:dyDescent="0.3">
      <c r="A23" s="228"/>
      <c r="B23" s="273" t="s">
        <v>684</v>
      </c>
      <c r="C23" s="274"/>
      <c r="D23" s="274"/>
      <c r="E23" s="275"/>
    </row>
    <row r="24" spans="1:14" ht="15.75" thickBot="1" x14ac:dyDescent="0.3">
      <c r="A24" s="228"/>
      <c r="B24" s="245" t="s">
        <v>685</v>
      </c>
      <c r="C24" s="246"/>
      <c r="D24" s="246"/>
      <c r="E24" s="247"/>
    </row>
    <row r="25" spans="1:14" ht="38.25" x14ac:dyDescent="0.2">
      <c r="A25" s="228"/>
      <c r="B25" s="73" t="s">
        <v>686</v>
      </c>
      <c r="C25" s="74" t="s">
        <v>687</v>
      </c>
      <c r="D25" s="74" t="s">
        <v>688</v>
      </c>
      <c r="E25" s="75" t="s">
        <v>689</v>
      </c>
    </row>
    <row r="26" spans="1:14" ht="25.5" x14ac:dyDescent="0.25">
      <c r="A26" s="228"/>
      <c r="B26" s="76" t="s">
        <v>690</v>
      </c>
      <c r="C26" s="77" t="s">
        <v>691</v>
      </c>
      <c r="D26" s="77" t="s">
        <v>691</v>
      </c>
      <c r="E26" s="78" t="s">
        <v>692</v>
      </c>
    </row>
    <row r="27" spans="1:14" ht="30" x14ac:dyDescent="0.25">
      <c r="A27" s="228"/>
      <c r="B27" s="76" t="s">
        <v>693</v>
      </c>
      <c r="C27" s="77" t="s">
        <v>691</v>
      </c>
      <c r="D27" s="79" t="s">
        <v>692</v>
      </c>
      <c r="E27" s="80" t="s">
        <v>694</v>
      </c>
    </row>
    <row r="28" spans="1:14" ht="30.75" thickBot="1" x14ac:dyDescent="0.3">
      <c r="A28" s="229"/>
      <c r="B28" s="81" t="s">
        <v>695</v>
      </c>
      <c r="C28" s="82" t="s">
        <v>692</v>
      </c>
      <c r="D28" s="83" t="s">
        <v>694</v>
      </c>
      <c r="E28" s="84" t="s">
        <v>696</v>
      </c>
    </row>
    <row r="29" spans="1:14" ht="15.75" x14ac:dyDescent="0.25">
      <c r="A29" s="85"/>
      <c r="B29" s="86"/>
      <c r="C29" s="86"/>
      <c r="D29" s="87"/>
      <c r="E29" s="87"/>
    </row>
    <row r="30" spans="1:14" ht="15.75" x14ac:dyDescent="0.25">
      <c r="A30" s="85"/>
      <c r="B30" s="86"/>
      <c r="C30" s="86"/>
      <c r="D30" s="87"/>
      <c r="E30" s="87"/>
    </row>
    <row r="31" spans="1:14" ht="15.75" x14ac:dyDescent="0.25">
      <c r="A31" s="85"/>
      <c r="B31" s="86"/>
      <c r="C31" s="86"/>
      <c r="D31" s="87"/>
      <c r="E31" s="87"/>
    </row>
    <row r="32" spans="1:14" ht="15.75" x14ac:dyDescent="0.25">
      <c r="A32" s="85"/>
      <c r="B32" s="86"/>
      <c r="C32" s="86"/>
      <c r="D32" s="87"/>
      <c r="E32" s="87"/>
    </row>
    <row r="34" spans="1:5" x14ac:dyDescent="0.25">
      <c r="A34" s="226" t="s">
        <v>704</v>
      </c>
      <c r="B34" s="226"/>
      <c r="C34" s="226" t="s">
        <v>11</v>
      </c>
      <c r="D34" s="226"/>
      <c r="E34" s="226"/>
    </row>
    <row r="35" spans="1:5" x14ac:dyDescent="0.25">
      <c r="A35" s="226"/>
      <c r="B35" s="226"/>
      <c r="C35" s="226"/>
      <c r="D35" s="226"/>
      <c r="E35" s="226"/>
    </row>
    <row r="36" spans="1:5" x14ac:dyDescent="0.25">
      <c r="A36" s="226"/>
      <c r="B36" s="226"/>
      <c r="C36" s="38">
        <v>1</v>
      </c>
      <c r="D36" s="38">
        <v>2</v>
      </c>
      <c r="E36" s="38">
        <v>4</v>
      </c>
    </row>
    <row r="37" spans="1:5" x14ac:dyDescent="0.25">
      <c r="A37" s="225" t="s">
        <v>12</v>
      </c>
      <c r="B37" s="38">
        <v>1</v>
      </c>
      <c r="C37" s="105">
        <f>B37*C36</f>
        <v>1</v>
      </c>
      <c r="D37" s="105">
        <f>B37*D36</f>
        <v>2</v>
      </c>
      <c r="E37" s="105">
        <f>B37*E36</f>
        <v>4</v>
      </c>
    </row>
    <row r="38" spans="1:5" x14ac:dyDescent="0.25">
      <c r="A38" s="225"/>
      <c r="B38" s="38">
        <v>2</v>
      </c>
      <c r="C38" s="105">
        <f>B38*C36</f>
        <v>2</v>
      </c>
      <c r="D38" s="105">
        <f>B38*D36</f>
        <v>4</v>
      </c>
      <c r="E38" s="104">
        <f>B38*E36</f>
        <v>8</v>
      </c>
    </row>
    <row r="39" spans="1:5" x14ac:dyDescent="0.25">
      <c r="A39" s="225"/>
      <c r="B39" s="38">
        <v>4</v>
      </c>
      <c r="C39" s="105">
        <f>B39*C36</f>
        <v>4</v>
      </c>
      <c r="D39" s="104">
        <f>B39*D36</f>
        <v>8</v>
      </c>
      <c r="E39" s="103">
        <f>B39*E36</f>
        <v>16</v>
      </c>
    </row>
  </sheetData>
  <mergeCells count="38">
    <mergeCell ref="G16:H21"/>
    <mergeCell ref="G6:H12"/>
    <mergeCell ref="B23:E23"/>
    <mergeCell ref="B18:E18"/>
    <mergeCell ref="D19:E19"/>
    <mergeCell ref="D20:E20"/>
    <mergeCell ref="D21:E21"/>
    <mergeCell ref="D22:E22"/>
    <mergeCell ref="A1:E2"/>
    <mergeCell ref="V1:W1"/>
    <mergeCell ref="V2:W2"/>
    <mergeCell ref="A3:E3"/>
    <mergeCell ref="A4:E4"/>
    <mergeCell ref="G1:O4"/>
    <mergeCell ref="A37:A39"/>
    <mergeCell ref="C34:E35"/>
    <mergeCell ref="A34:B36"/>
    <mergeCell ref="A5:A28"/>
    <mergeCell ref="B5:E5"/>
    <mergeCell ref="D6:E6"/>
    <mergeCell ref="B7:B10"/>
    <mergeCell ref="C7:C10"/>
    <mergeCell ref="D7:E10"/>
    <mergeCell ref="B11:B13"/>
    <mergeCell ref="C11:C13"/>
    <mergeCell ref="D11:E13"/>
    <mergeCell ref="B14:B16"/>
    <mergeCell ref="C14:C16"/>
    <mergeCell ref="D14:E16"/>
    <mergeCell ref="B24:E24"/>
    <mergeCell ref="K16:L16"/>
    <mergeCell ref="K17:L17"/>
    <mergeCell ref="K18:L18"/>
    <mergeCell ref="J6:M6"/>
    <mergeCell ref="J8:M8"/>
    <mergeCell ref="K10:M10"/>
    <mergeCell ref="K12:M12"/>
    <mergeCell ref="K14:M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7" sqref="B7"/>
    </sheetView>
  </sheetViews>
  <sheetFormatPr baseColWidth="10" defaultRowHeight="15" x14ac:dyDescent="0.25"/>
  <cols>
    <col min="1" max="1" width="30.42578125" customWidth="1"/>
    <col min="2" max="2" width="100.85546875" customWidth="1"/>
  </cols>
  <sheetData>
    <row r="1" spans="1:2" ht="15.75" thickBot="1" x14ac:dyDescent="0.3">
      <c r="A1" s="284" t="s">
        <v>123</v>
      </c>
      <c r="B1" s="285"/>
    </row>
    <row r="2" spans="1:2" ht="16.5" thickBot="1" x14ac:dyDescent="0.3">
      <c r="A2" s="2" t="s">
        <v>116</v>
      </c>
      <c r="B2" s="2" t="s">
        <v>115</v>
      </c>
    </row>
    <row r="3" spans="1:2" ht="30" x14ac:dyDescent="0.25">
      <c r="A3" s="27" t="s">
        <v>117</v>
      </c>
      <c r="B3" s="28" t="s">
        <v>180</v>
      </c>
    </row>
    <row r="4" spans="1:2" x14ac:dyDescent="0.25">
      <c r="A4" s="29" t="s">
        <v>118</v>
      </c>
      <c r="B4" s="30" t="s">
        <v>14</v>
      </c>
    </row>
    <row r="5" spans="1:2" ht="60" x14ac:dyDescent="0.25">
      <c r="A5" s="31" t="s">
        <v>119</v>
      </c>
      <c r="B5" s="32" t="s">
        <v>121</v>
      </c>
    </row>
    <row r="6" spans="1:2" ht="45" x14ac:dyDescent="0.25">
      <c r="A6" s="31" t="s">
        <v>15</v>
      </c>
      <c r="B6" s="32" t="s">
        <v>114</v>
      </c>
    </row>
    <row r="7" spans="1:2" ht="45.75" thickBot="1" x14ac:dyDescent="0.3">
      <c r="A7" s="33" t="s">
        <v>120</v>
      </c>
      <c r="B7" s="34" t="s">
        <v>122</v>
      </c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4" zoomScaleNormal="100" workbookViewId="0">
      <selection activeCell="L10" sqref="L10"/>
    </sheetView>
  </sheetViews>
  <sheetFormatPr baseColWidth="10" defaultRowHeight="15" x14ac:dyDescent="0.25"/>
  <cols>
    <col min="1" max="1" width="14.42578125" style="1" customWidth="1"/>
    <col min="2" max="2" width="12.140625" style="1" customWidth="1"/>
    <col min="3" max="3" width="14.28515625" style="1" customWidth="1"/>
    <col min="4" max="4" width="18.140625" style="1" customWidth="1"/>
    <col min="5" max="5" width="12.85546875" style="1" customWidth="1"/>
    <col min="6" max="6" width="13.5703125" style="1" customWidth="1"/>
    <col min="7" max="7" width="12.140625" style="1" customWidth="1"/>
    <col min="8" max="8" width="19" style="1" customWidth="1"/>
    <col min="9" max="9" width="22" style="1" customWidth="1"/>
    <col min="10" max="10" width="11.42578125" style="1"/>
    <col min="11" max="11" width="14.85546875" style="1" customWidth="1"/>
    <col min="12" max="12" width="11.42578125" style="1"/>
    <col min="13" max="13" width="16.5703125" style="1" customWidth="1"/>
    <col min="14" max="14" width="12.28515625" style="1" customWidth="1"/>
    <col min="15" max="15" width="12.5703125" style="1" customWidth="1"/>
    <col min="16" max="16384" width="11.42578125" style="1"/>
  </cols>
  <sheetData>
    <row r="1" spans="1:11" x14ac:dyDescent="0.25">
      <c r="A1" s="292" t="s">
        <v>154</v>
      </c>
      <c r="B1" s="292"/>
      <c r="C1" s="292"/>
    </row>
    <row r="2" spans="1:11" x14ac:dyDescent="0.25">
      <c r="A2" s="292"/>
      <c r="B2" s="292"/>
      <c r="C2" s="292"/>
    </row>
    <row r="3" spans="1:11" ht="15" customHeight="1" x14ac:dyDescent="0.25">
      <c r="A3" s="3"/>
      <c r="B3" s="3"/>
      <c r="C3" s="3"/>
      <c r="D3" s="3"/>
      <c r="E3" s="3"/>
      <c r="F3" s="3"/>
      <c r="G3" s="3"/>
      <c r="H3" s="3"/>
    </row>
    <row r="4" spans="1:11" ht="15" customHeight="1" x14ac:dyDescent="0.25"/>
    <row r="6" spans="1:11" ht="32.25" customHeight="1" x14ac:dyDescent="0.25">
      <c r="A6" s="22" t="s">
        <v>16</v>
      </c>
      <c r="B6" s="289" t="s">
        <v>375</v>
      </c>
      <c r="C6" s="290"/>
      <c r="D6" s="290"/>
      <c r="E6" s="290"/>
      <c r="F6" s="290"/>
      <c r="G6" s="290"/>
      <c r="H6" s="290"/>
      <c r="I6" s="291"/>
      <c r="K6" s="1" t="s">
        <v>641</v>
      </c>
    </row>
    <row r="7" spans="1:11" ht="43.5" customHeight="1" x14ac:dyDescent="0.25">
      <c r="A7" s="22" t="s">
        <v>373</v>
      </c>
      <c r="B7" s="289" t="s">
        <v>374</v>
      </c>
      <c r="C7" s="290"/>
      <c r="D7" s="290"/>
      <c r="E7" s="290"/>
      <c r="F7" s="290"/>
      <c r="G7" s="290"/>
      <c r="H7" s="290"/>
      <c r="I7" s="291"/>
      <c r="K7" s="1" t="s">
        <v>642</v>
      </c>
    </row>
    <row r="8" spans="1:11" ht="42" customHeight="1" x14ac:dyDescent="0.25">
      <c r="A8" s="288" t="s">
        <v>376</v>
      </c>
      <c r="B8" s="286" t="s">
        <v>377</v>
      </c>
      <c r="C8" s="286"/>
      <c r="D8" s="286"/>
      <c r="E8" s="286"/>
      <c r="F8" s="286"/>
      <c r="G8" s="286"/>
      <c r="H8" s="286"/>
      <c r="I8" s="286"/>
      <c r="K8" s="1" t="s">
        <v>643</v>
      </c>
    </row>
    <row r="9" spans="1:11" ht="27" customHeight="1" x14ac:dyDescent="0.25">
      <c r="A9" s="288"/>
      <c r="B9" s="286"/>
      <c r="C9" s="286"/>
      <c r="D9" s="286"/>
      <c r="E9" s="286"/>
      <c r="F9" s="286"/>
      <c r="G9" s="286"/>
      <c r="H9" s="286"/>
      <c r="I9" s="286"/>
    </row>
    <row r="10" spans="1:11" ht="20.25" customHeight="1" x14ac:dyDescent="0.25">
      <c r="A10" s="22" t="s">
        <v>391</v>
      </c>
      <c r="B10" s="286" t="s">
        <v>378</v>
      </c>
      <c r="C10" s="286"/>
      <c r="D10" s="286"/>
      <c r="E10" s="286"/>
      <c r="F10" s="286"/>
      <c r="G10" s="286"/>
      <c r="H10" s="286"/>
      <c r="I10" s="286"/>
    </row>
    <row r="11" spans="1:11" ht="19.5" customHeight="1" x14ac:dyDescent="0.25">
      <c r="A11" s="22" t="s">
        <v>390</v>
      </c>
      <c r="B11" s="289" t="s">
        <v>379</v>
      </c>
      <c r="C11" s="290"/>
      <c r="D11" s="290"/>
      <c r="E11" s="290"/>
      <c r="F11" s="290"/>
      <c r="G11" s="290"/>
      <c r="H11" s="290"/>
      <c r="I11" s="291"/>
    </row>
    <row r="12" spans="1:11" x14ac:dyDescent="0.25">
      <c r="A12" s="288" t="s">
        <v>380</v>
      </c>
      <c r="B12" s="286" t="s">
        <v>381</v>
      </c>
      <c r="C12" s="286"/>
      <c r="D12" s="286"/>
      <c r="E12" s="286"/>
      <c r="F12" s="286"/>
      <c r="G12" s="286"/>
      <c r="H12" s="286"/>
      <c r="I12" s="286"/>
    </row>
    <row r="13" spans="1:11" ht="39.75" customHeight="1" x14ac:dyDescent="0.25">
      <c r="A13" s="288"/>
      <c r="B13" s="286"/>
      <c r="C13" s="286"/>
      <c r="D13" s="286"/>
      <c r="E13" s="286"/>
      <c r="F13" s="286"/>
      <c r="G13" s="286"/>
      <c r="H13" s="286"/>
      <c r="I13" s="286"/>
    </row>
    <row r="14" spans="1:11" ht="15" customHeight="1" x14ac:dyDescent="0.25">
      <c r="A14" s="288" t="s">
        <v>389</v>
      </c>
      <c r="B14" s="286" t="s">
        <v>419</v>
      </c>
      <c r="C14" s="286"/>
      <c r="D14" s="286"/>
      <c r="E14" s="286"/>
      <c r="F14" s="286"/>
      <c r="G14" s="286"/>
      <c r="H14" s="286"/>
      <c r="I14" s="286"/>
    </row>
    <row r="15" spans="1:11" ht="40.5" customHeight="1" x14ac:dyDescent="0.25">
      <c r="A15" s="288"/>
      <c r="B15" s="286"/>
      <c r="C15" s="286"/>
      <c r="D15" s="286"/>
      <c r="E15" s="286"/>
      <c r="F15" s="286"/>
      <c r="G15" s="286"/>
      <c r="H15" s="286"/>
      <c r="I15" s="286"/>
    </row>
    <row r="16" spans="1:11" ht="33" customHeight="1" x14ac:dyDescent="0.25">
      <c r="A16" s="22" t="s">
        <v>388</v>
      </c>
      <c r="B16" s="286" t="s">
        <v>382</v>
      </c>
      <c r="C16" s="286"/>
      <c r="D16" s="286"/>
      <c r="E16" s="286"/>
      <c r="F16" s="286"/>
      <c r="G16" s="286"/>
      <c r="H16" s="286"/>
      <c r="I16" s="286"/>
    </row>
    <row r="17" spans="1:9" ht="29.25" customHeight="1" x14ac:dyDescent="0.25">
      <c r="A17" s="22" t="s">
        <v>387</v>
      </c>
      <c r="B17" s="286" t="s">
        <v>383</v>
      </c>
      <c r="C17" s="286"/>
      <c r="D17" s="286"/>
      <c r="E17" s="286"/>
      <c r="F17" s="286"/>
      <c r="G17" s="286"/>
      <c r="H17" s="286"/>
      <c r="I17" s="286"/>
    </row>
    <row r="18" spans="1:9" x14ac:dyDescent="0.25">
      <c r="A18" s="288" t="s">
        <v>386</v>
      </c>
      <c r="B18" s="286" t="s">
        <v>384</v>
      </c>
      <c r="C18" s="286"/>
      <c r="D18" s="286"/>
      <c r="E18" s="286"/>
      <c r="F18" s="286"/>
      <c r="G18" s="286"/>
      <c r="H18" s="286"/>
      <c r="I18" s="286"/>
    </row>
    <row r="19" spans="1:9" ht="27" customHeight="1" x14ac:dyDescent="0.25">
      <c r="A19" s="288"/>
      <c r="B19" s="286"/>
      <c r="C19" s="286"/>
      <c r="D19" s="286"/>
      <c r="E19" s="286"/>
      <c r="F19" s="286"/>
      <c r="G19" s="286"/>
      <c r="H19" s="286"/>
      <c r="I19" s="286"/>
    </row>
    <row r="20" spans="1:9" ht="32.25" customHeight="1" x14ac:dyDescent="0.25">
      <c r="A20" s="22" t="s">
        <v>17</v>
      </c>
      <c r="B20" s="286" t="s">
        <v>640</v>
      </c>
      <c r="C20" s="286"/>
      <c r="D20" s="286"/>
      <c r="E20" s="286"/>
      <c r="F20" s="286"/>
      <c r="G20" s="286"/>
      <c r="H20" s="286"/>
      <c r="I20" s="286"/>
    </row>
    <row r="21" spans="1:9" ht="30.75" customHeight="1" x14ac:dyDescent="0.25">
      <c r="A21" s="22" t="s">
        <v>385</v>
      </c>
      <c r="B21" s="286" t="s">
        <v>392</v>
      </c>
      <c r="C21" s="286"/>
      <c r="D21" s="286"/>
      <c r="E21" s="286"/>
      <c r="F21" s="286"/>
      <c r="G21" s="286"/>
      <c r="H21" s="286"/>
      <c r="I21" s="286"/>
    </row>
    <row r="22" spans="1:9" ht="28.5" customHeight="1" x14ac:dyDescent="0.25">
      <c r="A22" s="22" t="s">
        <v>393</v>
      </c>
      <c r="B22" s="286" t="s">
        <v>394</v>
      </c>
      <c r="C22" s="286"/>
      <c r="D22" s="286"/>
      <c r="E22" s="286"/>
      <c r="F22" s="286"/>
      <c r="G22" s="286"/>
      <c r="H22" s="286"/>
      <c r="I22" s="286"/>
    </row>
    <row r="23" spans="1:9" ht="45.75" customHeight="1" x14ac:dyDescent="0.25">
      <c r="A23" s="22" t="s">
        <v>396</v>
      </c>
      <c r="B23" s="286" t="s">
        <v>397</v>
      </c>
      <c r="C23" s="286"/>
      <c r="D23" s="286"/>
      <c r="E23" s="286"/>
      <c r="F23" s="286"/>
      <c r="G23" s="286"/>
      <c r="H23" s="286"/>
      <c r="I23" s="286"/>
    </row>
    <row r="24" spans="1:9" ht="28.5" customHeight="1" x14ac:dyDescent="0.25">
      <c r="A24" s="22" t="s">
        <v>399</v>
      </c>
      <c r="B24" s="286" t="s">
        <v>398</v>
      </c>
      <c r="C24" s="286"/>
      <c r="D24" s="286"/>
      <c r="E24" s="286"/>
      <c r="F24" s="286"/>
      <c r="G24" s="286"/>
      <c r="H24" s="286"/>
      <c r="I24" s="286"/>
    </row>
    <row r="25" spans="1:9" ht="36" customHeight="1" x14ac:dyDescent="0.25">
      <c r="A25" s="22" t="s">
        <v>400</v>
      </c>
      <c r="B25" s="287" t="s">
        <v>401</v>
      </c>
      <c r="C25" s="287"/>
      <c r="D25" s="287"/>
      <c r="E25" s="287"/>
      <c r="F25" s="287"/>
      <c r="G25" s="287"/>
      <c r="H25" s="287"/>
      <c r="I25" s="287"/>
    </row>
    <row r="26" spans="1:9" ht="26.25" customHeight="1" x14ac:dyDescent="0.25">
      <c r="A26" s="22" t="s">
        <v>405</v>
      </c>
      <c r="B26" s="286" t="s">
        <v>402</v>
      </c>
      <c r="C26" s="286"/>
      <c r="D26" s="286"/>
      <c r="E26" s="286"/>
      <c r="F26" s="286"/>
      <c r="G26" s="286"/>
      <c r="H26" s="286"/>
      <c r="I26" s="286"/>
    </row>
    <row r="27" spans="1:9" ht="23.25" customHeight="1" x14ac:dyDescent="0.25">
      <c r="A27" s="22" t="s">
        <v>404</v>
      </c>
      <c r="B27" s="286" t="s">
        <v>403</v>
      </c>
      <c r="C27" s="286"/>
      <c r="D27" s="286"/>
      <c r="E27" s="286"/>
      <c r="F27" s="286"/>
      <c r="G27" s="286"/>
      <c r="H27" s="286"/>
      <c r="I27" s="286"/>
    </row>
    <row r="28" spans="1:9" ht="21" customHeight="1" x14ac:dyDescent="0.25">
      <c r="A28" s="22" t="s">
        <v>408</v>
      </c>
      <c r="B28" s="287" t="s">
        <v>406</v>
      </c>
      <c r="C28" s="287"/>
      <c r="D28" s="287"/>
      <c r="E28" s="287"/>
      <c r="F28" s="287"/>
      <c r="G28" s="287"/>
      <c r="H28" s="287"/>
      <c r="I28" s="287"/>
    </row>
    <row r="29" spans="1:9" ht="36.75" customHeight="1" x14ac:dyDescent="0.25">
      <c r="A29" s="22" t="s">
        <v>407</v>
      </c>
      <c r="B29" s="286" t="s">
        <v>422</v>
      </c>
      <c r="C29" s="286"/>
      <c r="D29" s="286"/>
      <c r="E29" s="286"/>
      <c r="F29" s="286"/>
      <c r="G29" s="286"/>
      <c r="H29" s="286"/>
      <c r="I29" s="286"/>
    </row>
    <row r="30" spans="1:9" ht="33" customHeight="1" x14ac:dyDescent="0.25">
      <c r="A30" s="22" t="s">
        <v>409</v>
      </c>
      <c r="B30" s="286" t="s">
        <v>417</v>
      </c>
      <c r="C30" s="286"/>
      <c r="D30" s="286"/>
      <c r="E30" s="286"/>
      <c r="F30" s="286"/>
      <c r="G30" s="286"/>
      <c r="H30" s="286"/>
      <c r="I30" s="286"/>
    </row>
    <row r="31" spans="1:9" ht="35.25" customHeight="1" x14ac:dyDescent="0.25">
      <c r="A31" s="22" t="s">
        <v>410</v>
      </c>
      <c r="B31" s="286" t="s">
        <v>411</v>
      </c>
      <c r="C31" s="286"/>
      <c r="D31" s="286"/>
      <c r="E31" s="286"/>
      <c r="F31" s="286"/>
      <c r="G31" s="286"/>
      <c r="H31" s="286"/>
      <c r="I31" s="286"/>
    </row>
    <row r="32" spans="1:9" ht="28.5" customHeight="1" x14ac:dyDescent="0.25">
      <c r="A32" s="22" t="s">
        <v>412</v>
      </c>
      <c r="B32" s="286" t="s">
        <v>416</v>
      </c>
      <c r="C32" s="286"/>
      <c r="D32" s="286"/>
      <c r="E32" s="286"/>
      <c r="F32" s="286"/>
      <c r="G32" s="286"/>
      <c r="H32" s="286"/>
      <c r="I32" s="286"/>
    </row>
    <row r="33" spans="1:9" ht="21" customHeight="1" x14ac:dyDescent="0.25">
      <c r="A33" s="22" t="s">
        <v>413</v>
      </c>
      <c r="B33" s="286" t="s">
        <v>414</v>
      </c>
      <c r="C33" s="286"/>
      <c r="D33" s="286"/>
      <c r="E33" s="286"/>
      <c r="F33" s="286"/>
      <c r="G33" s="286"/>
      <c r="H33" s="286"/>
      <c r="I33" s="286"/>
    </row>
    <row r="34" spans="1:9" ht="31.5" customHeight="1" x14ac:dyDescent="0.25">
      <c r="A34" s="22" t="s">
        <v>415</v>
      </c>
      <c r="B34" s="286" t="s">
        <v>418</v>
      </c>
      <c r="C34" s="286"/>
      <c r="D34" s="286"/>
      <c r="E34" s="286"/>
      <c r="F34" s="286"/>
      <c r="G34" s="286"/>
      <c r="H34" s="286"/>
      <c r="I34" s="286"/>
    </row>
    <row r="35" spans="1:9" x14ac:dyDescent="0.25">
      <c r="A35" s="22" t="s">
        <v>421</v>
      </c>
      <c r="B35" s="286" t="s">
        <v>420</v>
      </c>
      <c r="C35" s="286"/>
      <c r="D35" s="286"/>
      <c r="E35" s="286"/>
      <c r="F35" s="286"/>
      <c r="G35" s="286"/>
      <c r="H35" s="286"/>
      <c r="I35" s="286"/>
    </row>
    <row r="36" spans="1:9" ht="20.25" customHeight="1" x14ac:dyDescent="0.25">
      <c r="A36" s="22" t="s">
        <v>22</v>
      </c>
      <c r="B36" s="286" t="s">
        <v>423</v>
      </c>
      <c r="C36" s="286"/>
      <c r="D36" s="286"/>
      <c r="E36" s="286"/>
      <c r="F36" s="286"/>
      <c r="G36" s="286"/>
      <c r="H36" s="286"/>
      <c r="I36" s="286"/>
    </row>
    <row r="37" spans="1:9" ht="27.75" customHeight="1" x14ac:dyDescent="0.25">
      <c r="A37" s="22" t="s">
        <v>21</v>
      </c>
      <c r="B37" s="286" t="s">
        <v>424</v>
      </c>
      <c r="C37" s="286"/>
      <c r="D37" s="286"/>
      <c r="E37" s="286"/>
      <c r="F37" s="286"/>
      <c r="G37" s="286"/>
      <c r="H37" s="286"/>
      <c r="I37" s="286"/>
    </row>
  </sheetData>
  <mergeCells count="33">
    <mergeCell ref="B33:I33"/>
    <mergeCell ref="B34:I34"/>
    <mergeCell ref="B35:I35"/>
    <mergeCell ref="B36:I36"/>
    <mergeCell ref="B37:I37"/>
    <mergeCell ref="B28:I28"/>
    <mergeCell ref="B29:I29"/>
    <mergeCell ref="B30:I30"/>
    <mergeCell ref="B31:I31"/>
    <mergeCell ref="B32:I32"/>
    <mergeCell ref="B7:I7"/>
    <mergeCell ref="B6:I6"/>
    <mergeCell ref="B8:I9"/>
    <mergeCell ref="A1:C2"/>
    <mergeCell ref="A14:A15"/>
    <mergeCell ref="B14:I15"/>
    <mergeCell ref="B16:I16"/>
    <mergeCell ref="B17:I17"/>
    <mergeCell ref="A8:A9"/>
    <mergeCell ref="B10:I10"/>
    <mergeCell ref="B11:I11"/>
    <mergeCell ref="A12:A13"/>
    <mergeCell ref="B12:I13"/>
    <mergeCell ref="A18:A19"/>
    <mergeCell ref="B18:I19"/>
    <mergeCell ref="B20:I20"/>
    <mergeCell ref="B21:I21"/>
    <mergeCell ref="B22:I22"/>
    <mergeCell ref="B23:I23"/>
    <mergeCell ref="B24:I24"/>
    <mergeCell ref="B25:I25"/>
    <mergeCell ref="B26:I26"/>
    <mergeCell ref="B27:I2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"/>
  <sheetViews>
    <sheetView workbookViewId="0">
      <selection activeCell="B2" sqref="B2:F14"/>
    </sheetView>
  </sheetViews>
  <sheetFormatPr baseColWidth="10" defaultRowHeight="15" x14ac:dyDescent="0.25"/>
  <cols>
    <col min="2" max="2" width="15.5703125" customWidth="1"/>
    <col min="6" max="6" width="20" customWidth="1"/>
  </cols>
  <sheetData>
    <row r="2" spans="2:6" x14ac:dyDescent="0.25">
      <c r="B2" s="296" t="s">
        <v>477</v>
      </c>
      <c r="C2" s="297"/>
      <c r="D2" s="209" t="s">
        <v>478</v>
      </c>
      <c r="E2" s="302"/>
      <c r="F2" s="43"/>
    </row>
    <row r="3" spans="2:6" x14ac:dyDescent="0.25">
      <c r="B3" s="298"/>
      <c r="C3" s="299"/>
      <c r="D3" s="303"/>
      <c r="E3" s="303"/>
      <c r="F3" s="304"/>
    </row>
    <row r="4" spans="2:6" x14ac:dyDescent="0.25">
      <c r="B4" s="298"/>
      <c r="C4" s="299"/>
      <c r="D4" s="305" t="s">
        <v>479</v>
      </c>
      <c r="E4" s="306"/>
      <c r="F4" s="307" t="s">
        <v>480</v>
      </c>
    </row>
    <row r="5" spans="2:6" x14ac:dyDescent="0.25">
      <c r="B5" s="298"/>
      <c r="C5" s="299"/>
      <c r="D5" s="46"/>
      <c r="E5" s="42"/>
      <c r="F5" s="308"/>
    </row>
    <row r="6" spans="2:6" x14ac:dyDescent="0.25">
      <c r="B6" s="298"/>
      <c r="C6" s="299"/>
      <c r="D6" s="46"/>
      <c r="E6" s="42"/>
      <c r="F6" s="308" t="s">
        <v>481</v>
      </c>
    </row>
    <row r="7" spans="2:6" x14ac:dyDescent="0.25">
      <c r="B7" s="298"/>
      <c r="C7" s="299"/>
      <c r="D7" s="46"/>
      <c r="E7" s="42"/>
      <c r="F7" s="308"/>
    </row>
    <row r="8" spans="2:6" x14ac:dyDescent="0.25">
      <c r="B8" s="300"/>
      <c r="C8" s="301"/>
      <c r="D8" s="47"/>
      <c r="E8" s="44"/>
      <c r="F8" s="45" t="s">
        <v>482</v>
      </c>
    </row>
    <row r="12" spans="2:6" x14ac:dyDescent="0.25">
      <c r="B12" s="293" t="s">
        <v>483</v>
      </c>
      <c r="C12" s="207" t="s">
        <v>484</v>
      </c>
      <c r="D12" s="208"/>
    </row>
    <row r="13" spans="2:6" x14ac:dyDescent="0.25">
      <c r="B13" s="294"/>
      <c r="C13" s="209"/>
      <c r="D13" s="210"/>
    </row>
    <row r="14" spans="2:6" x14ac:dyDescent="0.25">
      <c r="B14" s="295"/>
      <c r="C14" s="211" t="s">
        <v>297</v>
      </c>
      <c r="D14" s="212"/>
    </row>
  </sheetData>
  <mergeCells count="10">
    <mergeCell ref="B12:B14"/>
    <mergeCell ref="C12:D12"/>
    <mergeCell ref="C14:D14"/>
    <mergeCell ref="C13:D13"/>
    <mergeCell ref="B2:C8"/>
    <mergeCell ref="D2:E2"/>
    <mergeCell ref="D3:F3"/>
    <mergeCell ref="D4:E4"/>
    <mergeCell ref="F4:F5"/>
    <mergeCell ref="F6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G73"/>
  <sheetViews>
    <sheetView zoomScale="70" zoomScaleNormal="70" workbookViewId="0">
      <selection activeCell="O15" sqref="O15"/>
    </sheetView>
  </sheetViews>
  <sheetFormatPr baseColWidth="10" defaultRowHeight="15" x14ac:dyDescent="0.25"/>
  <cols>
    <col min="1" max="1" width="3.85546875" customWidth="1"/>
    <col min="2" max="2" width="9" customWidth="1"/>
    <col min="3" max="3" width="14.140625" customWidth="1"/>
    <col min="4" max="4" width="20.42578125" customWidth="1"/>
    <col min="5" max="5" width="15.7109375" customWidth="1"/>
    <col min="6" max="6" width="25.42578125" customWidth="1"/>
    <col min="7" max="7" width="14.42578125" customWidth="1"/>
    <col min="8" max="8" width="15.28515625" customWidth="1"/>
    <col min="12" max="12" width="10.7109375" customWidth="1"/>
    <col min="13" max="13" width="6.140625" customWidth="1"/>
    <col min="14" max="14" width="7.42578125" customWidth="1"/>
    <col min="15" max="15" width="6.140625" customWidth="1"/>
    <col min="16" max="16" width="7.28515625" customWidth="1"/>
    <col min="17" max="17" width="21.85546875" customWidth="1"/>
    <col min="18" max="18" width="15" customWidth="1"/>
    <col min="19" max="19" width="13.85546875" customWidth="1"/>
    <col min="22" max="22" width="12" style="51" customWidth="1"/>
  </cols>
  <sheetData>
    <row r="1" spans="2:33" s="51" customFormat="1" ht="24.75" customHeight="1" thickBot="1" x14ac:dyDescent="0.35">
      <c r="B1" s="309" t="s">
        <v>0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1"/>
      <c r="O1" s="315" t="s">
        <v>657</v>
      </c>
      <c r="P1" s="315"/>
      <c r="Q1" s="316"/>
      <c r="R1" s="317">
        <v>7283</v>
      </c>
      <c r="S1" s="316"/>
      <c r="T1" s="57"/>
      <c r="AB1" s="55"/>
      <c r="AC1" s="55"/>
      <c r="AD1" s="55"/>
      <c r="AE1" s="55"/>
      <c r="AF1" s="55"/>
      <c r="AG1" s="55"/>
    </row>
    <row r="2" spans="2:33" s="51" customFormat="1" ht="24.95" customHeight="1" thickBot="1" x14ac:dyDescent="0.35">
      <c r="B2" s="312" t="s">
        <v>663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4"/>
      <c r="O2" s="317" t="s">
        <v>658</v>
      </c>
      <c r="P2" s="315"/>
      <c r="Q2" s="316"/>
      <c r="R2" s="317" t="s">
        <v>659</v>
      </c>
      <c r="S2" s="316"/>
      <c r="V2" s="52" t="s">
        <v>404</v>
      </c>
      <c r="AB2" s="55"/>
      <c r="AC2" s="55"/>
      <c r="AD2" s="55"/>
      <c r="AE2" s="55"/>
      <c r="AF2" s="55"/>
      <c r="AG2" s="55"/>
    </row>
    <row r="3" spans="2:33" s="51" customFormat="1" ht="6.75" customHeight="1" thickBot="1" x14ac:dyDescent="0.35"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V3" s="52"/>
      <c r="AB3" s="55"/>
      <c r="AC3" s="55"/>
      <c r="AD3" s="55"/>
      <c r="AE3" s="55"/>
      <c r="AF3" s="55"/>
      <c r="AG3" s="55"/>
    </row>
    <row r="4" spans="2:33" s="51" customFormat="1" ht="18.75" customHeight="1" x14ac:dyDescent="0.25">
      <c r="B4" s="359" t="s">
        <v>660</v>
      </c>
      <c r="C4" s="360"/>
      <c r="D4" s="320" t="s">
        <v>656</v>
      </c>
      <c r="E4" s="321"/>
      <c r="F4" s="321"/>
      <c r="G4" s="322"/>
      <c r="I4" s="324" t="s">
        <v>662</v>
      </c>
      <c r="J4" s="325"/>
      <c r="K4" s="325"/>
      <c r="L4" s="326"/>
      <c r="M4" s="333" t="s">
        <v>661</v>
      </c>
      <c r="N4" s="334"/>
      <c r="O4" s="334"/>
      <c r="P4" s="334"/>
      <c r="Q4" s="334"/>
      <c r="R4" s="334"/>
      <c r="S4" s="335"/>
      <c r="V4" s="53">
        <v>3</v>
      </c>
      <c r="AB4" s="55"/>
      <c r="AC4" s="55"/>
      <c r="AD4" s="55"/>
      <c r="AE4" s="55"/>
      <c r="AF4" s="55"/>
      <c r="AG4" s="55"/>
    </row>
    <row r="5" spans="2:33" s="51" customFormat="1" ht="20.25" customHeight="1" x14ac:dyDescent="0.25">
      <c r="B5" s="361" t="s">
        <v>654</v>
      </c>
      <c r="C5" s="362"/>
      <c r="D5" s="366" t="s">
        <v>655</v>
      </c>
      <c r="E5" s="366"/>
      <c r="F5" s="366"/>
      <c r="G5" s="367"/>
      <c r="I5" s="327"/>
      <c r="J5" s="328"/>
      <c r="K5" s="328"/>
      <c r="L5" s="329"/>
      <c r="M5" s="336" t="s">
        <v>494</v>
      </c>
      <c r="N5" s="337"/>
      <c r="O5" s="337"/>
      <c r="P5" s="337"/>
      <c r="Q5" s="337"/>
      <c r="R5" s="337"/>
      <c r="S5" s="338"/>
      <c r="V5" s="53">
        <v>5</v>
      </c>
      <c r="AB5" s="55"/>
      <c r="AC5" s="55"/>
      <c r="AD5" s="55"/>
      <c r="AE5" s="55"/>
      <c r="AF5" s="55"/>
      <c r="AG5" s="55"/>
    </row>
    <row r="6" spans="2:33" s="51" customFormat="1" ht="21" customHeight="1" thickBot="1" x14ac:dyDescent="0.25">
      <c r="B6" s="363"/>
      <c r="C6" s="364"/>
      <c r="D6" s="368"/>
      <c r="E6" s="368"/>
      <c r="F6" s="368"/>
      <c r="G6" s="369"/>
      <c r="I6" s="330"/>
      <c r="J6" s="331"/>
      <c r="K6" s="331"/>
      <c r="L6" s="332"/>
      <c r="M6" s="356"/>
      <c r="N6" s="357"/>
      <c r="O6" s="357"/>
      <c r="P6" s="357"/>
      <c r="Q6" s="357"/>
      <c r="R6" s="357"/>
      <c r="S6" s="358"/>
      <c r="V6" s="53">
        <v>9</v>
      </c>
      <c r="AB6" s="55"/>
      <c r="AC6" s="55"/>
      <c r="AD6" s="55"/>
      <c r="AE6" s="55"/>
      <c r="AF6" s="55"/>
      <c r="AG6" s="55"/>
    </row>
    <row r="7" spans="2:33" s="51" customFormat="1" ht="16.5" customHeight="1" thickBot="1" x14ac:dyDescent="0.25">
      <c r="AB7" s="55"/>
      <c r="AC7" s="55"/>
      <c r="AD7" s="55"/>
      <c r="AE7" s="55"/>
      <c r="AF7" s="55"/>
      <c r="AG7" s="55"/>
    </row>
    <row r="8" spans="2:33" ht="16.5" customHeight="1" thickBot="1" x14ac:dyDescent="0.3">
      <c r="B8" s="371"/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4"/>
      <c r="V8" s="53">
        <v>4</v>
      </c>
    </row>
    <row r="9" spans="2:33" ht="15.75" customHeight="1" thickBot="1" x14ac:dyDescent="0.3">
      <c r="B9" s="318"/>
      <c r="C9" s="318"/>
      <c r="D9" s="318"/>
      <c r="E9" s="59"/>
      <c r="F9" s="318" t="s">
        <v>1</v>
      </c>
      <c r="G9" s="318"/>
      <c r="H9" s="318"/>
      <c r="I9" s="318"/>
      <c r="J9" s="318"/>
      <c r="K9" s="318"/>
      <c r="L9" s="318"/>
      <c r="M9" s="341" t="s">
        <v>648</v>
      </c>
      <c r="N9" s="342"/>
      <c r="O9" s="342"/>
      <c r="P9" s="343"/>
      <c r="Q9" s="318" t="s">
        <v>2</v>
      </c>
      <c r="R9" s="318"/>
      <c r="S9" s="318"/>
      <c r="T9" s="4"/>
      <c r="V9" s="53">
        <v>6</v>
      </c>
    </row>
    <row r="10" spans="2:33" ht="15.75" customHeight="1" thickBot="1" x14ac:dyDescent="0.3">
      <c r="B10" s="319" t="s">
        <v>25</v>
      </c>
      <c r="C10" s="319" t="s">
        <v>3</v>
      </c>
      <c r="D10" s="365" t="s">
        <v>4</v>
      </c>
      <c r="E10" s="365" t="s">
        <v>16</v>
      </c>
      <c r="F10" s="319" t="s">
        <v>5</v>
      </c>
      <c r="G10" s="319" t="s">
        <v>17</v>
      </c>
      <c r="H10" s="319" t="s">
        <v>18</v>
      </c>
      <c r="I10" s="319" t="s">
        <v>6</v>
      </c>
      <c r="J10" s="319"/>
      <c r="K10" s="319"/>
      <c r="L10" s="348" t="s">
        <v>7</v>
      </c>
      <c r="M10" s="344" t="s">
        <v>644</v>
      </c>
      <c r="N10" s="344" t="s">
        <v>645</v>
      </c>
      <c r="O10" s="344" t="s">
        <v>646</v>
      </c>
      <c r="P10" s="344" t="s">
        <v>647</v>
      </c>
      <c r="Q10" s="370" t="s">
        <v>8</v>
      </c>
      <c r="R10" s="319" t="s">
        <v>9</v>
      </c>
      <c r="S10" s="319" t="s">
        <v>10</v>
      </c>
      <c r="T10" s="4"/>
      <c r="V10" s="53">
        <v>8</v>
      </c>
    </row>
    <row r="11" spans="2:33" ht="49.5" customHeight="1" thickBot="1" x14ac:dyDescent="0.3">
      <c r="B11" s="319"/>
      <c r="C11" s="319"/>
      <c r="D11" s="365"/>
      <c r="E11" s="365"/>
      <c r="F11" s="319"/>
      <c r="G11" s="319"/>
      <c r="H11" s="319"/>
      <c r="I11" s="63" t="s">
        <v>12</v>
      </c>
      <c r="J11" s="63" t="s">
        <v>11</v>
      </c>
      <c r="K11" s="63" t="s">
        <v>13</v>
      </c>
      <c r="L11" s="348"/>
      <c r="M11" s="345"/>
      <c r="N11" s="345"/>
      <c r="O11" s="345"/>
      <c r="P11" s="345"/>
      <c r="Q11" s="370"/>
      <c r="R11" s="319"/>
      <c r="S11" s="319"/>
      <c r="T11" s="4"/>
      <c r="V11" s="54"/>
    </row>
    <row r="12" spans="2:33" ht="60" customHeight="1" x14ac:dyDescent="0.25">
      <c r="B12" s="339" t="s">
        <v>653</v>
      </c>
      <c r="C12" s="351" t="s">
        <v>26</v>
      </c>
      <c r="D12" s="353" t="s">
        <v>664</v>
      </c>
      <c r="E12" s="346" t="s">
        <v>649</v>
      </c>
      <c r="F12" s="60" t="s">
        <v>270</v>
      </c>
      <c r="G12" s="60" t="s">
        <v>130</v>
      </c>
      <c r="H12" s="60" t="s">
        <v>76</v>
      </c>
      <c r="I12" s="61">
        <v>3</v>
      </c>
      <c r="J12" s="61">
        <v>4</v>
      </c>
      <c r="K12" s="61">
        <f>IF(I12&gt;0,I12*J12,"Sin Evaluación")</f>
        <v>12</v>
      </c>
      <c r="L12" s="62" t="str">
        <f>IF(K12=0,"Sin Evaluación",IF(K12="Sin Evaluación","Sin Evaluación",IF(K12&gt;59,"Crítico",IF(J12=8,"Importante",IF(K12&lt;=20,"Bajo",IF(K12&lt;=36,"Moderado",IF(K12&lt;=59,"Importante",)))))))</f>
        <v>Bajo</v>
      </c>
      <c r="M12" s="60"/>
      <c r="N12" s="60"/>
      <c r="O12" s="60"/>
      <c r="P12" s="60"/>
      <c r="Q12" s="60" t="s">
        <v>159</v>
      </c>
      <c r="R12" s="60" t="s">
        <v>19</v>
      </c>
      <c r="S12" s="60" t="s">
        <v>32</v>
      </c>
      <c r="T12" s="4"/>
      <c r="V12" s="55"/>
    </row>
    <row r="13" spans="2:33" ht="36" x14ac:dyDescent="0.25">
      <c r="B13" s="340"/>
      <c r="C13" s="351"/>
      <c r="D13" s="354"/>
      <c r="E13" s="346"/>
      <c r="F13" s="8" t="s">
        <v>93</v>
      </c>
      <c r="G13" s="5" t="s">
        <v>45</v>
      </c>
      <c r="H13" s="5" t="s">
        <v>135</v>
      </c>
      <c r="I13" s="49">
        <v>3</v>
      </c>
      <c r="J13" s="49">
        <v>4</v>
      </c>
      <c r="K13" s="49">
        <f>IF(I13&gt;0,I13*J13,"Sin Evaluación")</f>
        <v>12</v>
      </c>
      <c r="L13" s="50" t="str">
        <f t="shared" ref="L13:L14" si="0">IF(K13=0,"Sin Evaluación",IF(K13="Sin Evaluación","Sin Evaluación",IF(K13&gt;59,"Crítico",IF(J13=8,"Importante",IF(K13&lt;=20,"Bajo",IF(K13&lt;=36,"Moderado",IF(K13&lt;=59,"Importante",)))))))</f>
        <v>Bajo</v>
      </c>
      <c r="M13" s="5"/>
      <c r="N13" s="5"/>
      <c r="O13" s="5"/>
      <c r="P13" s="5"/>
      <c r="Q13" s="5" t="s">
        <v>160</v>
      </c>
      <c r="R13" s="5" t="s">
        <v>19</v>
      </c>
      <c r="S13" s="5" t="s">
        <v>32</v>
      </c>
      <c r="T13" s="4"/>
      <c r="V13" s="55"/>
    </row>
    <row r="14" spans="2:33" ht="48" x14ac:dyDescent="0.25">
      <c r="B14" s="340"/>
      <c r="C14" s="351"/>
      <c r="D14" s="354"/>
      <c r="E14" s="346"/>
      <c r="F14" s="5" t="s">
        <v>138</v>
      </c>
      <c r="G14" s="5" t="s">
        <v>136</v>
      </c>
      <c r="H14" s="5" t="s">
        <v>137</v>
      </c>
      <c r="I14" s="49">
        <v>3</v>
      </c>
      <c r="J14" s="49">
        <v>4</v>
      </c>
      <c r="K14" s="49">
        <f>IF(I14&gt;0,I14*J14,"Sin Evaluación")</f>
        <v>12</v>
      </c>
      <c r="L14" s="50" t="str">
        <f t="shared" si="0"/>
        <v>Bajo</v>
      </c>
      <c r="M14" s="5"/>
      <c r="N14" s="5"/>
      <c r="O14" s="5"/>
      <c r="P14" s="5"/>
      <c r="Q14" s="5" t="s">
        <v>155</v>
      </c>
      <c r="R14" s="5" t="s">
        <v>170</v>
      </c>
      <c r="S14" s="5" t="s">
        <v>32</v>
      </c>
      <c r="T14" s="4"/>
      <c r="V14" s="55"/>
    </row>
    <row r="15" spans="2:33" ht="72" x14ac:dyDescent="0.25">
      <c r="B15" s="340"/>
      <c r="C15" s="351"/>
      <c r="D15" s="354"/>
      <c r="E15" s="346"/>
      <c r="F15" s="5" t="s">
        <v>270</v>
      </c>
      <c r="G15" s="5" t="s">
        <v>153</v>
      </c>
      <c r="H15" s="5" t="s">
        <v>28</v>
      </c>
      <c r="I15" s="12"/>
      <c r="J15" s="12"/>
      <c r="K15" s="12"/>
      <c r="L15" s="12"/>
      <c r="M15" s="5"/>
      <c r="N15" s="5"/>
      <c r="O15" s="5"/>
      <c r="P15" s="5"/>
      <c r="Q15" s="5" t="s">
        <v>156</v>
      </c>
      <c r="R15" s="5" t="s">
        <v>157</v>
      </c>
      <c r="S15" s="5" t="s">
        <v>32</v>
      </c>
      <c r="T15" s="4"/>
      <c r="V15" s="55"/>
    </row>
    <row r="16" spans="2:33" ht="48" x14ac:dyDescent="0.25">
      <c r="B16" s="340"/>
      <c r="C16" s="351"/>
      <c r="D16" s="354"/>
      <c r="E16" s="347"/>
      <c r="F16" s="5"/>
      <c r="G16" s="17"/>
      <c r="H16" s="17"/>
      <c r="I16" s="5"/>
      <c r="J16" s="5"/>
      <c r="K16" s="5"/>
      <c r="L16" s="10"/>
      <c r="M16" s="5"/>
      <c r="N16" s="5"/>
      <c r="O16" s="17"/>
      <c r="P16" s="17"/>
      <c r="Q16" s="5" t="s">
        <v>371</v>
      </c>
      <c r="R16" s="5" t="s">
        <v>19</v>
      </c>
      <c r="S16" s="17"/>
      <c r="T16" s="4"/>
      <c r="V16" s="55"/>
    </row>
    <row r="17" spans="2:22" ht="60" x14ac:dyDescent="0.25">
      <c r="B17" s="340"/>
      <c r="C17" s="351"/>
      <c r="D17" s="354"/>
      <c r="E17" s="349" t="s">
        <v>650</v>
      </c>
      <c r="F17" s="5" t="s">
        <v>93</v>
      </c>
      <c r="G17" s="5" t="s">
        <v>140</v>
      </c>
      <c r="H17" s="5" t="s">
        <v>139</v>
      </c>
      <c r="I17" s="49">
        <v>3</v>
      </c>
      <c r="J17" s="49">
        <v>4</v>
      </c>
      <c r="K17" s="49">
        <f>IF(I17&gt;0,I17*J17,"Sin Evaluación")</f>
        <v>12</v>
      </c>
      <c r="L17" s="50" t="str">
        <f t="shared" ref="L17" si="1">IF(K17=0,"Sin Evaluación",IF(K17="Sin Evaluación","Sin Evaluación",IF(K17&gt;59,"Crítico",IF(J17=8,"Importante",IF(K17&lt;=20,"Bajo",IF(K17&lt;=36,"Moderado",IF(K17&lt;=59,"Importante",)))))))</f>
        <v>Bajo</v>
      </c>
      <c r="M17" s="5"/>
      <c r="N17" s="5"/>
      <c r="O17" s="5"/>
      <c r="P17" s="5"/>
      <c r="Q17" s="5" t="s">
        <v>159</v>
      </c>
      <c r="R17" s="5" t="s">
        <v>19</v>
      </c>
      <c r="S17" s="5" t="s">
        <v>32</v>
      </c>
      <c r="T17" s="4"/>
      <c r="V17" s="55"/>
    </row>
    <row r="18" spans="2:22" ht="36" x14ac:dyDescent="0.25">
      <c r="B18" s="340"/>
      <c r="C18" s="351"/>
      <c r="D18" s="354"/>
      <c r="E18" s="346"/>
      <c r="F18" s="5" t="s">
        <v>138</v>
      </c>
      <c r="G18" s="5" t="s">
        <v>141</v>
      </c>
      <c r="H18" s="5" t="s">
        <v>76</v>
      </c>
      <c r="I18" s="49">
        <v>3</v>
      </c>
      <c r="J18" s="49">
        <v>4</v>
      </c>
      <c r="K18" s="49">
        <f>IF(I18&gt;0,I18*J18,"Sin Evaluación")</f>
        <v>12</v>
      </c>
      <c r="L18" s="50" t="str">
        <f t="shared" ref="L18" si="2">IF(K18=0,"Sin Evaluación",IF(K18="Sin Evaluación","Sin Evaluación",IF(K18&gt;59,"Crítico",IF(J18=8,"Importante",IF(K18&lt;=20,"Bajo",IF(K18&lt;=36,"Moderado",IF(K18&lt;=59,"Importante",)))))))</f>
        <v>Bajo</v>
      </c>
      <c r="M18" s="5"/>
      <c r="N18" s="5"/>
      <c r="O18" s="5"/>
      <c r="P18" s="5"/>
      <c r="Q18" s="5" t="s">
        <v>160</v>
      </c>
      <c r="R18" s="5" t="s">
        <v>19</v>
      </c>
      <c r="S18" s="5" t="s">
        <v>32</v>
      </c>
      <c r="T18" s="4"/>
    </row>
    <row r="19" spans="2:22" ht="72" x14ac:dyDescent="0.25">
      <c r="B19" s="340"/>
      <c r="C19" s="351"/>
      <c r="D19" s="354"/>
      <c r="E19" s="346"/>
      <c r="F19" s="5"/>
      <c r="G19" s="5" t="s">
        <v>143</v>
      </c>
      <c r="H19" s="5" t="s">
        <v>28</v>
      </c>
      <c r="I19" s="5"/>
      <c r="J19" s="5"/>
      <c r="K19" s="5"/>
      <c r="L19" s="10"/>
      <c r="M19" s="5"/>
      <c r="N19" s="5"/>
      <c r="O19" s="5"/>
      <c r="P19" s="5"/>
      <c r="Q19" s="5" t="s">
        <v>272</v>
      </c>
      <c r="R19" s="5" t="s">
        <v>158</v>
      </c>
      <c r="S19" s="5" t="s">
        <v>32</v>
      </c>
      <c r="T19" s="4"/>
    </row>
    <row r="20" spans="2:22" ht="36" x14ac:dyDescent="0.25">
      <c r="B20" s="340"/>
      <c r="C20" s="351"/>
      <c r="D20" s="354"/>
      <c r="E20" s="346"/>
      <c r="F20" s="5"/>
      <c r="G20" s="5" t="s">
        <v>27</v>
      </c>
      <c r="H20" s="5" t="s">
        <v>142</v>
      </c>
      <c r="I20" s="5"/>
      <c r="J20" s="5"/>
      <c r="K20" s="5"/>
      <c r="L20" s="10"/>
      <c r="M20" s="5"/>
      <c r="N20" s="5"/>
      <c r="O20" s="5"/>
      <c r="P20" s="5"/>
      <c r="Q20" s="5"/>
      <c r="R20" s="5"/>
      <c r="S20" s="5" t="s">
        <v>32</v>
      </c>
      <c r="T20" s="4"/>
    </row>
    <row r="21" spans="2:22" ht="72" x14ac:dyDescent="0.25">
      <c r="B21" s="340"/>
      <c r="C21" s="351"/>
      <c r="D21" s="354"/>
      <c r="E21" s="349" t="s">
        <v>651</v>
      </c>
      <c r="F21" s="5" t="s">
        <v>131</v>
      </c>
      <c r="G21" s="5" t="s">
        <v>144</v>
      </c>
      <c r="H21" s="5" t="s">
        <v>56</v>
      </c>
      <c r="I21" s="49">
        <v>3</v>
      </c>
      <c r="J21" s="49">
        <v>4</v>
      </c>
      <c r="K21" s="49">
        <f>IF(I21&gt;0,I21*J21,"Sin Evaluación")</f>
        <v>12</v>
      </c>
      <c r="L21" s="50" t="str">
        <f t="shared" ref="L21:L22" si="3">IF(K21=0,"Sin Evaluación",IF(K21="Sin Evaluación","Sin Evaluación",IF(K21&gt;59,"Crítico",IF(J21=8,"Importante",IF(K21&lt;=20,"Bajo",IF(K21&lt;=36,"Moderado",IF(K21&lt;=59,"Importante",)))))))</f>
        <v>Bajo</v>
      </c>
      <c r="M21" s="5"/>
      <c r="N21" s="5"/>
      <c r="O21" s="5"/>
      <c r="P21" s="5"/>
      <c r="Q21" s="5" t="s">
        <v>271</v>
      </c>
      <c r="R21" s="5" t="s">
        <v>19</v>
      </c>
      <c r="S21" s="5" t="s">
        <v>32</v>
      </c>
      <c r="T21" s="4"/>
    </row>
    <row r="22" spans="2:22" ht="72" x14ac:dyDescent="0.25">
      <c r="B22" s="340"/>
      <c r="C22" s="351"/>
      <c r="D22" s="354"/>
      <c r="E22" s="346"/>
      <c r="F22" s="5" t="s">
        <v>152</v>
      </c>
      <c r="G22" s="5" t="s">
        <v>145</v>
      </c>
      <c r="H22" s="5" t="s">
        <v>28</v>
      </c>
      <c r="I22" s="49">
        <v>3</v>
      </c>
      <c r="J22" s="49">
        <v>4</v>
      </c>
      <c r="K22" s="49">
        <f>IF(I22&gt;0,I22*J22,"Sin Evaluación")</f>
        <v>12</v>
      </c>
      <c r="L22" s="50" t="str">
        <f t="shared" si="3"/>
        <v>Bajo</v>
      </c>
      <c r="M22" s="5"/>
      <c r="N22" s="5"/>
      <c r="O22" s="5"/>
      <c r="P22" s="5"/>
      <c r="Q22" s="5" t="s">
        <v>161</v>
      </c>
      <c r="R22" s="5" t="s">
        <v>163</v>
      </c>
      <c r="S22" s="5" t="s">
        <v>32</v>
      </c>
      <c r="T22" s="4"/>
    </row>
    <row r="23" spans="2:22" ht="48" x14ac:dyDescent="0.25">
      <c r="B23" s="340"/>
      <c r="C23" s="351"/>
      <c r="D23" s="354"/>
      <c r="E23" s="346"/>
      <c r="F23" s="5"/>
      <c r="G23" s="5" t="s">
        <v>146</v>
      </c>
      <c r="H23" s="5"/>
      <c r="I23" s="5"/>
      <c r="J23" s="5"/>
      <c r="K23" s="5"/>
      <c r="L23" s="10"/>
      <c r="M23" s="5"/>
      <c r="N23" s="5"/>
      <c r="O23" s="5"/>
      <c r="P23" s="5"/>
      <c r="Q23" s="5" t="s">
        <v>162</v>
      </c>
      <c r="R23" s="5" t="s">
        <v>19</v>
      </c>
      <c r="S23" s="5" t="s">
        <v>32</v>
      </c>
      <c r="T23" s="4"/>
    </row>
    <row r="24" spans="2:22" ht="36" customHeight="1" x14ac:dyDescent="0.25">
      <c r="B24" s="340"/>
      <c r="C24" s="351"/>
      <c r="D24" s="354"/>
      <c r="E24" s="350" t="s">
        <v>652</v>
      </c>
      <c r="F24" s="5" t="s">
        <v>132</v>
      </c>
      <c r="G24" s="5" t="s">
        <v>148</v>
      </c>
      <c r="H24" s="5" t="s">
        <v>144</v>
      </c>
      <c r="I24" s="49">
        <v>3</v>
      </c>
      <c r="J24" s="49">
        <v>4</v>
      </c>
      <c r="K24" s="49">
        <f>IF(I24&gt;0,I24*J24,"Sin Evaluación")</f>
        <v>12</v>
      </c>
      <c r="L24" s="50" t="str">
        <f t="shared" ref="L24:L26" si="4">IF(K24=0,"Sin Evaluación",IF(K24="Sin Evaluación","Sin Evaluación",IF(K24&gt;59,"Crítico",IF(J24=8,"Importante",IF(K24&lt;=20,"Bajo",IF(K24&lt;=36,"Moderado",IF(K24&lt;=59,"Importante",)))))))</f>
        <v>Bajo</v>
      </c>
      <c r="M24" s="5"/>
      <c r="N24" s="5"/>
      <c r="O24" s="5"/>
      <c r="P24" s="5"/>
      <c r="Q24" s="5" t="s">
        <v>150</v>
      </c>
      <c r="R24" s="5" t="s">
        <v>164</v>
      </c>
      <c r="S24" s="5" t="s">
        <v>32</v>
      </c>
      <c r="T24" s="4"/>
    </row>
    <row r="25" spans="2:22" ht="72" x14ac:dyDescent="0.25">
      <c r="B25" s="340"/>
      <c r="C25" s="351"/>
      <c r="D25" s="354"/>
      <c r="E25" s="350"/>
      <c r="F25" s="5" t="s">
        <v>133</v>
      </c>
      <c r="G25" s="5" t="s">
        <v>149</v>
      </c>
      <c r="H25" s="5" t="s">
        <v>28</v>
      </c>
      <c r="I25" s="49">
        <v>3</v>
      </c>
      <c r="J25" s="49">
        <v>4</v>
      </c>
      <c r="K25" s="49">
        <f>IF(I25&gt;0,I25*J25,"Sin Evaluación")</f>
        <v>12</v>
      </c>
      <c r="L25" s="50" t="str">
        <f t="shared" si="4"/>
        <v>Bajo</v>
      </c>
      <c r="M25" s="5"/>
      <c r="N25" s="5"/>
      <c r="O25" s="5"/>
      <c r="P25" s="5"/>
      <c r="Q25" s="5" t="s">
        <v>165</v>
      </c>
      <c r="R25" s="5" t="s">
        <v>30</v>
      </c>
      <c r="S25" s="5" t="s">
        <v>32</v>
      </c>
    </row>
    <row r="26" spans="2:22" ht="48" x14ac:dyDescent="0.25">
      <c r="B26" s="340"/>
      <c r="C26" s="351"/>
      <c r="D26" s="354"/>
      <c r="E26" s="350"/>
      <c r="F26" s="5" t="s">
        <v>134</v>
      </c>
      <c r="G26" s="5" t="s">
        <v>151</v>
      </c>
      <c r="H26" s="5" t="s">
        <v>168</v>
      </c>
      <c r="I26" s="49">
        <v>3</v>
      </c>
      <c r="J26" s="49">
        <v>4</v>
      </c>
      <c r="K26" s="49">
        <f>IF(I26&gt;0,I26*J26,"Sin Evaluación")</f>
        <v>12</v>
      </c>
      <c r="L26" s="50" t="str">
        <f t="shared" si="4"/>
        <v>Bajo</v>
      </c>
      <c r="M26" s="5"/>
      <c r="N26" s="5"/>
      <c r="O26" s="5"/>
      <c r="P26" s="5"/>
      <c r="Q26" s="5" t="s">
        <v>166</v>
      </c>
      <c r="R26" s="5" t="s">
        <v>30</v>
      </c>
      <c r="S26" s="5" t="s">
        <v>32</v>
      </c>
    </row>
    <row r="27" spans="2:22" ht="36" x14ac:dyDescent="0.25">
      <c r="B27" s="340"/>
      <c r="C27" s="351"/>
      <c r="D27" s="354"/>
      <c r="E27" s="350"/>
      <c r="F27" s="12" t="s">
        <v>147</v>
      </c>
      <c r="G27" s="56"/>
      <c r="H27" s="56"/>
      <c r="I27" s="49">
        <v>5</v>
      </c>
      <c r="J27" s="49">
        <v>6</v>
      </c>
      <c r="K27" s="49">
        <f>IF(I27&gt;0,I27*J27,"Sin Evaluación")</f>
        <v>30</v>
      </c>
      <c r="L27" s="50" t="str">
        <f t="shared" ref="L27" si="5">IF(K27=0,"Sin Evaluación",IF(K27="Sin Evaluación","Sin Evaluación",IF(K27&gt;59,"Crítico",IF(J27=8,"Importante",IF(K27&lt;=20,"Bajo",IF(K27&lt;=36,"Moderado",IF(K27&lt;=59,"Importante",)))))))</f>
        <v>Moderado</v>
      </c>
      <c r="M27" s="12"/>
      <c r="N27" s="12"/>
      <c r="O27" s="12"/>
      <c r="P27" s="12"/>
      <c r="Q27" s="12" t="s">
        <v>169</v>
      </c>
      <c r="R27" s="12" t="s">
        <v>19</v>
      </c>
      <c r="S27" s="12" t="s">
        <v>32</v>
      </c>
    </row>
    <row r="28" spans="2:22" ht="30" customHeight="1" x14ac:dyDescent="0.25">
      <c r="B28" s="340"/>
      <c r="C28" s="352"/>
      <c r="D28" s="355"/>
      <c r="E28" s="350"/>
      <c r="F28" s="5" t="s">
        <v>167</v>
      </c>
      <c r="G28" s="7"/>
      <c r="H28" s="7"/>
      <c r="I28" s="49">
        <v>3</v>
      </c>
      <c r="J28" s="49">
        <v>4</v>
      </c>
      <c r="K28" s="49">
        <f>IF(I28&gt;0,I28*J28,"Sin Evaluación")</f>
        <v>12</v>
      </c>
      <c r="L28" s="50" t="str">
        <f t="shared" ref="L28" si="6">IF(K28=0,"Sin Evaluación",IF(K28="Sin Evaluación","Sin Evaluación",IF(K28&gt;59,"Crítico",IF(J28=8,"Importante",IF(K28&lt;=20,"Bajo",IF(K28&lt;=36,"Moderado",IF(K28&lt;=59,"Importante",)))))))</f>
        <v>Bajo</v>
      </c>
      <c r="M28" s="7"/>
      <c r="N28" s="7"/>
      <c r="O28" s="5"/>
      <c r="P28" s="5"/>
      <c r="Q28" s="7"/>
      <c r="R28" s="7"/>
      <c r="S28" s="5" t="s">
        <v>32</v>
      </c>
    </row>
    <row r="29" spans="2:2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2:2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2:22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2:22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2:19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2:19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2:19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2:19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2:19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2:19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2:19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2:19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2:19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2:19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2:19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2:19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2:19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2:19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2:19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2:19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2:19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2:19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2:19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2:19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2:19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2:19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2:19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2:19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2:19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2:19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2:19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2:19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2:19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2:19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2:19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2:19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2:19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2:19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2:19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2:19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2:19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2:19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2:19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2:19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2:19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</sheetData>
  <mergeCells count="43">
    <mergeCell ref="Q10:Q11"/>
    <mergeCell ref="R10:R11"/>
    <mergeCell ref="G10:G11"/>
    <mergeCell ref="M10:M11"/>
    <mergeCell ref="B8:S8"/>
    <mergeCell ref="B12:B28"/>
    <mergeCell ref="M9:P9"/>
    <mergeCell ref="N10:N11"/>
    <mergeCell ref="P10:P11"/>
    <mergeCell ref="O10:O11"/>
    <mergeCell ref="E12:E16"/>
    <mergeCell ref="L10:L11"/>
    <mergeCell ref="F9:L9"/>
    <mergeCell ref="E17:E20"/>
    <mergeCell ref="E21:E23"/>
    <mergeCell ref="E24:E28"/>
    <mergeCell ref="C12:C28"/>
    <mergeCell ref="D12:D28"/>
    <mergeCell ref="D10:D11"/>
    <mergeCell ref="E10:E11"/>
    <mergeCell ref="F10:F11"/>
    <mergeCell ref="B9:D9"/>
    <mergeCell ref="B10:B11"/>
    <mergeCell ref="C10:C11"/>
    <mergeCell ref="D4:G4"/>
    <mergeCell ref="B3:S3"/>
    <mergeCell ref="I4:L6"/>
    <mergeCell ref="M4:S4"/>
    <mergeCell ref="M5:S5"/>
    <mergeCell ref="M6:S6"/>
    <mergeCell ref="B4:C4"/>
    <mergeCell ref="B5:C6"/>
    <mergeCell ref="D5:G6"/>
    <mergeCell ref="Q9:S9"/>
    <mergeCell ref="H10:H11"/>
    <mergeCell ref="I10:K10"/>
    <mergeCell ref="S10:S11"/>
    <mergeCell ref="B1:N1"/>
    <mergeCell ref="B2:N2"/>
    <mergeCell ref="O1:Q1"/>
    <mergeCell ref="O2:Q2"/>
    <mergeCell ref="R1:S1"/>
    <mergeCell ref="R2:S2"/>
  </mergeCells>
  <conditionalFormatting sqref="I11:L11 B11:D11 F11 Q9 Q10:S10 Q11:R11 B10:L10 E9:L9">
    <cfRule type="cellIs" dxfId="261" priority="47" stopIfTrue="1" operator="equal">
      <formula>"Alta Criticidad"</formula>
    </cfRule>
    <cfRule type="cellIs" dxfId="260" priority="48" stopIfTrue="1" operator="equal">
      <formula>"Crítico"</formula>
    </cfRule>
  </conditionalFormatting>
  <conditionalFormatting sqref="L12:L14">
    <cfRule type="containsText" dxfId="259" priority="41" stopIfTrue="1" operator="containsText" text="Bajo">
      <formula>NOT(ISERROR(SEARCH("Bajo",L12)))</formula>
    </cfRule>
  </conditionalFormatting>
  <conditionalFormatting sqref="L12:L14">
    <cfRule type="containsText" dxfId="258" priority="42" stopIfTrue="1" operator="containsText" text="Moderado">
      <formula>NOT(ISERROR(SEARCH("Moderado",L12)))</formula>
    </cfRule>
  </conditionalFormatting>
  <conditionalFormatting sqref="L12:L14">
    <cfRule type="containsText" dxfId="257" priority="43" stopIfTrue="1" operator="containsText" text="Crítico">
      <formula>NOT(ISERROR(SEARCH("Crítico",L12)))</formula>
    </cfRule>
  </conditionalFormatting>
  <conditionalFormatting sqref="L12:L14">
    <cfRule type="containsText" dxfId="256" priority="44" stopIfTrue="1" operator="containsText" text="Importante">
      <formula>NOT(ISERROR(SEARCH("Importante",L12)))</formula>
    </cfRule>
  </conditionalFormatting>
  <conditionalFormatting sqref="L12:L14">
    <cfRule type="containsText" dxfId="255" priority="40" stopIfTrue="1" operator="containsText" text="Bajo">
      <formula>NOT(ISERROR(SEARCH("Bajo",L12)))</formula>
    </cfRule>
  </conditionalFormatting>
  <conditionalFormatting sqref="L17">
    <cfRule type="containsText" dxfId="254" priority="36" stopIfTrue="1" operator="containsText" text="Bajo">
      <formula>NOT(ISERROR(SEARCH("Bajo",L17)))</formula>
    </cfRule>
  </conditionalFormatting>
  <conditionalFormatting sqref="L17">
    <cfRule type="containsText" dxfId="253" priority="37" stopIfTrue="1" operator="containsText" text="Moderado">
      <formula>NOT(ISERROR(SEARCH("Moderado",L17)))</formula>
    </cfRule>
  </conditionalFormatting>
  <conditionalFormatting sqref="L17">
    <cfRule type="containsText" dxfId="252" priority="38" stopIfTrue="1" operator="containsText" text="Crítico">
      <formula>NOT(ISERROR(SEARCH("Crítico",L17)))</formula>
    </cfRule>
  </conditionalFormatting>
  <conditionalFormatting sqref="L17">
    <cfRule type="containsText" dxfId="251" priority="39" stopIfTrue="1" operator="containsText" text="Importante">
      <formula>NOT(ISERROR(SEARCH("Importante",L17)))</formula>
    </cfRule>
  </conditionalFormatting>
  <conditionalFormatting sqref="L17">
    <cfRule type="containsText" dxfId="250" priority="35" stopIfTrue="1" operator="containsText" text="Bajo">
      <formula>NOT(ISERROR(SEARCH("Bajo",L17)))</formula>
    </cfRule>
  </conditionalFormatting>
  <conditionalFormatting sqref="L18">
    <cfRule type="containsText" dxfId="249" priority="31" stopIfTrue="1" operator="containsText" text="Bajo">
      <formula>NOT(ISERROR(SEARCH("Bajo",L18)))</formula>
    </cfRule>
  </conditionalFormatting>
  <conditionalFormatting sqref="L18">
    <cfRule type="containsText" dxfId="248" priority="32" stopIfTrue="1" operator="containsText" text="Moderado">
      <formula>NOT(ISERROR(SEARCH("Moderado",L18)))</formula>
    </cfRule>
  </conditionalFormatting>
  <conditionalFormatting sqref="L18">
    <cfRule type="containsText" dxfId="247" priority="33" stopIfTrue="1" operator="containsText" text="Crítico">
      <formula>NOT(ISERROR(SEARCH("Crítico",L18)))</formula>
    </cfRule>
  </conditionalFormatting>
  <conditionalFormatting sqref="L18">
    <cfRule type="containsText" dxfId="246" priority="34" stopIfTrue="1" operator="containsText" text="Importante">
      <formula>NOT(ISERROR(SEARCH("Importante",L18)))</formula>
    </cfRule>
  </conditionalFormatting>
  <conditionalFormatting sqref="L18">
    <cfRule type="containsText" dxfId="245" priority="30" stopIfTrue="1" operator="containsText" text="Bajo">
      <formula>NOT(ISERROR(SEARCH("Bajo",L18)))</formula>
    </cfRule>
  </conditionalFormatting>
  <conditionalFormatting sqref="L21:L22">
    <cfRule type="containsText" dxfId="244" priority="26" stopIfTrue="1" operator="containsText" text="Bajo">
      <formula>NOT(ISERROR(SEARCH("Bajo",L21)))</formula>
    </cfRule>
  </conditionalFormatting>
  <conditionalFormatting sqref="L21:L22">
    <cfRule type="containsText" dxfId="243" priority="27" stopIfTrue="1" operator="containsText" text="Moderado">
      <formula>NOT(ISERROR(SEARCH("Moderado",L21)))</formula>
    </cfRule>
  </conditionalFormatting>
  <conditionalFormatting sqref="L21:L22">
    <cfRule type="containsText" dxfId="242" priority="28" stopIfTrue="1" operator="containsText" text="Crítico">
      <formula>NOT(ISERROR(SEARCH("Crítico",L21)))</formula>
    </cfRule>
  </conditionalFormatting>
  <conditionalFormatting sqref="L21:L22">
    <cfRule type="containsText" dxfId="241" priority="29" stopIfTrue="1" operator="containsText" text="Importante">
      <formula>NOT(ISERROR(SEARCH("Importante",L21)))</formula>
    </cfRule>
  </conditionalFormatting>
  <conditionalFormatting sqref="L21:L22">
    <cfRule type="containsText" dxfId="240" priority="25" stopIfTrue="1" operator="containsText" text="Bajo">
      <formula>NOT(ISERROR(SEARCH("Bajo",L21)))</formula>
    </cfRule>
  </conditionalFormatting>
  <conditionalFormatting sqref="L24">
    <cfRule type="containsText" dxfId="239" priority="21" stopIfTrue="1" operator="containsText" text="Bajo">
      <formula>NOT(ISERROR(SEARCH("Bajo",L24)))</formula>
    </cfRule>
  </conditionalFormatting>
  <conditionalFormatting sqref="L24">
    <cfRule type="containsText" dxfId="238" priority="22" stopIfTrue="1" operator="containsText" text="Moderado">
      <formula>NOT(ISERROR(SEARCH("Moderado",L24)))</formula>
    </cfRule>
  </conditionalFormatting>
  <conditionalFormatting sqref="L24">
    <cfRule type="containsText" dxfId="237" priority="23" stopIfTrue="1" operator="containsText" text="Crítico">
      <formula>NOT(ISERROR(SEARCH("Crítico",L24)))</formula>
    </cfRule>
  </conditionalFormatting>
  <conditionalFormatting sqref="L24">
    <cfRule type="containsText" dxfId="236" priority="24" stopIfTrue="1" operator="containsText" text="Importante">
      <formula>NOT(ISERROR(SEARCH("Importante",L24)))</formula>
    </cfRule>
  </conditionalFormatting>
  <conditionalFormatting sqref="L24">
    <cfRule type="containsText" dxfId="235" priority="20" stopIfTrue="1" operator="containsText" text="Bajo">
      <formula>NOT(ISERROR(SEARCH("Bajo",L24)))</formula>
    </cfRule>
  </conditionalFormatting>
  <conditionalFormatting sqref="L25:L26">
    <cfRule type="containsText" dxfId="234" priority="16" stopIfTrue="1" operator="containsText" text="Bajo">
      <formula>NOT(ISERROR(SEARCH("Bajo",L25)))</formula>
    </cfRule>
  </conditionalFormatting>
  <conditionalFormatting sqref="L25:L26">
    <cfRule type="containsText" dxfId="233" priority="17" stopIfTrue="1" operator="containsText" text="Moderado">
      <formula>NOT(ISERROR(SEARCH("Moderado",L25)))</formula>
    </cfRule>
  </conditionalFormatting>
  <conditionalFormatting sqref="L25:L26">
    <cfRule type="containsText" dxfId="232" priority="18" stopIfTrue="1" operator="containsText" text="Crítico">
      <formula>NOT(ISERROR(SEARCH("Crítico",L25)))</formula>
    </cfRule>
  </conditionalFormatting>
  <conditionalFormatting sqref="L25:L26">
    <cfRule type="containsText" dxfId="231" priority="19" stopIfTrue="1" operator="containsText" text="Importante">
      <formula>NOT(ISERROR(SEARCH("Importante",L25)))</formula>
    </cfRule>
  </conditionalFormatting>
  <conditionalFormatting sqref="L25:L26">
    <cfRule type="containsText" dxfId="230" priority="15" stopIfTrue="1" operator="containsText" text="Bajo">
      <formula>NOT(ISERROR(SEARCH("Bajo",L25)))</formula>
    </cfRule>
  </conditionalFormatting>
  <conditionalFormatting sqref="L28">
    <cfRule type="containsText" dxfId="229" priority="11" stopIfTrue="1" operator="containsText" text="Bajo">
      <formula>NOT(ISERROR(SEARCH("Bajo",L28)))</formula>
    </cfRule>
  </conditionalFormatting>
  <conditionalFormatting sqref="L28">
    <cfRule type="containsText" dxfId="228" priority="12" stopIfTrue="1" operator="containsText" text="Moderado">
      <formula>NOT(ISERROR(SEARCH("Moderado",L28)))</formula>
    </cfRule>
  </conditionalFormatting>
  <conditionalFormatting sqref="L28">
    <cfRule type="containsText" dxfId="227" priority="13" stopIfTrue="1" operator="containsText" text="Crítico">
      <formula>NOT(ISERROR(SEARCH("Crítico",L28)))</formula>
    </cfRule>
  </conditionalFormatting>
  <conditionalFormatting sqref="L28">
    <cfRule type="containsText" dxfId="226" priority="14" stopIfTrue="1" operator="containsText" text="Importante">
      <formula>NOT(ISERROR(SEARCH("Importante",L28)))</formula>
    </cfRule>
  </conditionalFormatting>
  <conditionalFormatting sqref="L28">
    <cfRule type="containsText" dxfId="225" priority="10" stopIfTrue="1" operator="containsText" text="Bajo">
      <formula>NOT(ISERROR(SEARCH("Bajo",L28)))</formula>
    </cfRule>
  </conditionalFormatting>
  <conditionalFormatting sqref="L27">
    <cfRule type="containsText" dxfId="224" priority="6" stopIfTrue="1" operator="containsText" text="Bajo">
      <formula>NOT(ISERROR(SEARCH("Bajo",L27)))</formula>
    </cfRule>
  </conditionalFormatting>
  <conditionalFormatting sqref="L27">
    <cfRule type="containsText" dxfId="223" priority="7" stopIfTrue="1" operator="containsText" text="Moderado">
      <formula>NOT(ISERROR(SEARCH("Moderado",L27)))</formula>
    </cfRule>
  </conditionalFormatting>
  <conditionalFormatting sqref="L27">
    <cfRule type="containsText" dxfId="222" priority="8" stopIfTrue="1" operator="containsText" text="Crítico">
      <formula>NOT(ISERROR(SEARCH("Crítico",L27)))</formula>
    </cfRule>
  </conditionalFormatting>
  <conditionalFormatting sqref="L27">
    <cfRule type="containsText" dxfId="221" priority="9" stopIfTrue="1" operator="containsText" text="Importante">
      <formula>NOT(ISERROR(SEARCH("Importante",L27)))</formula>
    </cfRule>
  </conditionalFormatting>
  <conditionalFormatting sqref="L27">
    <cfRule type="containsText" dxfId="220" priority="5" stopIfTrue="1" operator="containsText" text="Bajo">
      <formula>NOT(ISERROR(SEARCH("Bajo",L27)))</formula>
    </cfRule>
  </conditionalFormatting>
  <dataValidations count="2">
    <dataValidation type="list" allowBlank="1" showInputMessage="1" showErrorMessage="1" sqref="I12:I14 I17:I18 I21:I22 I24:I28">
      <formula1>$V$4:$V$6</formula1>
    </dataValidation>
    <dataValidation type="list" allowBlank="1" showInputMessage="1" showErrorMessage="1" sqref="J12:J14 J24:J28 J21:J22 J17:J18">
      <formula1>$V$8:$V$10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F37"/>
  <sheetViews>
    <sheetView topLeftCell="A8" zoomScale="70" zoomScaleNormal="70" workbookViewId="0">
      <selection activeCell="Q15" sqref="Q15"/>
    </sheetView>
  </sheetViews>
  <sheetFormatPr baseColWidth="10" defaultRowHeight="15" x14ac:dyDescent="0.25"/>
  <cols>
    <col min="1" max="1" width="2.7109375" customWidth="1"/>
    <col min="4" max="4" width="18.5703125" customWidth="1"/>
    <col min="5" max="5" width="17" customWidth="1"/>
    <col min="6" max="6" width="14.5703125" customWidth="1"/>
    <col min="7" max="7" width="13.28515625" customWidth="1"/>
    <col min="8" max="8" width="15.7109375" customWidth="1"/>
    <col min="9" max="9" width="9.85546875" customWidth="1"/>
    <col min="10" max="10" width="9.42578125" customWidth="1"/>
    <col min="11" max="11" width="8.42578125" customWidth="1"/>
    <col min="13" max="13" width="7.42578125" customWidth="1"/>
    <col min="14" max="14" width="7.140625" customWidth="1"/>
    <col min="15" max="15" width="6.140625" customWidth="1"/>
    <col min="16" max="16" width="8" customWidth="1"/>
    <col min="17" max="17" width="20.5703125" bestFit="1" customWidth="1"/>
    <col min="18" max="18" width="20.5703125" customWidth="1"/>
    <col min="19" max="19" width="17.5703125" customWidth="1"/>
  </cols>
  <sheetData>
    <row r="1" spans="2:32" s="51" customFormat="1" ht="24.75" customHeight="1" thickBot="1" x14ac:dyDescent="0.35">
      <c r="B1" s="309" t="s">
        <v>0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1"/>
      <c r="N1" s="315" t="s">
        <v>657</v>
      </c>
      <c r="O1" s="315"/>
      <c r="P1" s="315"/>
      <c r="Q1" s="317">
        <v>7283</v>
      </c>
      <c r="R1" s="315"/>
      <c r="S1" s="316"/>
      <c r="AA1" s="55"/>
      <c r="AB1" s="55"/>
      <c r="AC1" s="55"/>
      <c r="AD1" s="55"/>
      <c r="AE1" s="55"/>
      <c r="AF1" s="55"/>
    </row>
    <row r="2" spans="2:32" s="51" customFormat="1" ht="24.95" customHeight="1" thickBot="1" x14ac:dyDescent="0.35">
      <c r="B2" s="312" t="s">
        <v>663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4"/>
      <c r="N2" s="317" t="s">
        <v>658</v>
      </c>
      <c r="O2" s="315"/>
      <c r="P2" s="315"/>
      <c r="Q2" s="317" t="s">
        <v>659</v>
      </c>
      <c r="R2" s="315"/>
      <c r="S2" s="316"/>
      <c r="U2" s="52" t="s">
        <v>404</v>
      </c>
      <c r="AA2" s="55"/>
      <c r="AB2" s="55"/>
      <c r="AC2" s="55"/>
      <c r="AD2" s="55"/>
      <c r="AE2" s="55"/>
      <c r="AF2" s="55"/>
    </row>
    <row r="3" spans="2:32" s="51" customFormat="1" ht="6.75" customHeight="1" thickBot="1" x14ac:dyDescent="0.35"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U3" s="52"/>
      <c r="AA3" s="55"/>
      <c r="AB3" s="55"/>
      <c r="AC3" s="55"/>
      <c r="AD3" s="55"/>
      <c r="AE3" s="55"/>
      <c r="AF3" s="55"/>
    </row>
    <row r="4" spans="2:32" s="51" customFormat="1" ht="18.75" customHeight="1" thickBot="1" x14ac:dyDescent="0.3">
      <c r="B4" s="359" t="s">
        <v>660</v>
      </c>
      <c r="C4" s="334"/>
      <c r="D4" s="372" t="s">
        <v>656</v>
      </c>
      <c r="E4" s="373"/>
      <c r="F4" s="373"/>
      <c r="G4" s="373"/>
      <c r="H4" s="373"/>
      <c r="I4" s="374"/>
      <c r="J4" s="98"/>
      <c r="K4" s="98"/>
      <c r="L4" s="324" t="s">
        <v>662</v>
      </c>
      <c r="M4" s="325"/>
      <c r="N4" s="325"/>
      <c r="O4" s="381"/>
      <c r="P4" s="334" t="s">
        <v>697</v>
      </c>
      <c r="Q4" s="334"/>
      <c r="R4" s="334"/>
      <c r="S4" s="335"/>
      <c r="U4" s="53">
        <v>3</v>
      </c>
      <c r="AA4" s="55"/>
      <c r="AB4" s="55"/>
      <c r="AC4" s="55"/>
      <c r="AD4" s="55"/>
      <c r="AE4" s="55"/>
      <c r="AF4" s="55"/>
    </row>
    <row r="5" spans="2:32" s="51" customFormat="1" ht="20.25" customHeight="1" x14ac:dyDescent="0.25">
      <c r="B5" s="361" t="s">
        <v>654</v>
      </c>
      <c r="C5" s="412"/>
      <c r="D5" s="375" t="s">
        <v>655</v>
      </c>
      <c r="E5" s="376"/>
      <c r="F5" s="376"/>
      <c r="G5" s="376"/>
      <c r="H5" s="376"/>
      <c r="I5" s="377"/>
      <c r="J5" s="98"/>
      <c r="K5" s="98"/>
      <c r="L5" s="327"/>
      <c r="M5" s="328"/>
      <c r="N5" s="328"/>
      <c r="O5" s="382"/>
      <c r="P5" s="99"/>
      <c r="Q5" s="99"/>
      <c r="R5" s="99"/>
      <c r="S5" s="100"/>
      <c r="U5" s="53">
        <v>5</v>
      </c>
      <c r="AA5" s="55"/>
      <c r="AB5" s="55"/>
      <c r="AC5" s="55"/>
      <c r="AD5" s="55"/>
      <c r="AE5" s="55"/>
      <c r="AF5" s="55"/>
    </row>
    <row r="6" spans="2:32" s="51" customFormat="1" ht="21" customHeight="1" thickBot="1" x14ac:dyDescent="0.25">
      <c r="B6" s="363"/>
      <c r="C6" s="413"/>
      <c r="D6" s="378"/>
      <c r="E6" s="368"/>
      <c r="F6" s="368"/>
      <c r="G6" s="368"/>
      <c r="H6" s="368"/>
      <c r="I6" s="369"/>
      <c r="J6" s="98"/>
      <c r="K6" s="98"/>
      <c r="L6" s="330"/>
      <c r="M6" s="331"/>
      <c r="N6" s="331"/>
      <c r="O6" s="383"/>
      <c r="P6" s="101"/>
      <c r="Q6" s="101"/>
      <c r="R6" s="101"/>
      <c r="S6" s="102"/>
      <c r="U6" s="53">
        <v>9</v>
      </c>
      <c r="AA6" s="55"/>
      <c r="AB6" s="55"/>
      <c r="AC6" s="55"/>
      <c r="AD6" s="55"/>
      <c r="AE6" s="55"/>
      <c r="AF6" s="55"/>
    </row>
    <row r="7" spans="2:32" ht="16.5" thickBot="1" x14ac:dyDescent="0.3">
      <c r="B7" s="389"/>
      <c r="C7" s="389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U7" s="52" t="s">
        <v>405</v>
      </c>
    </row>
    <row r="8" spans="2:32" ht="16.5" thickBot="1" x14ac:dyDescent="0.3">
      <c r="B8" s="371"/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U8" s="53">
        <v>4</v>
      </c>
    </row>
    <row r="9" spans="2:32" ht="15.75" customHeight="1" thickBot="1" x14ac:dyDescent="0.3">
      <c r="B9" s="385"/>
      <c r="C9" s="385"/>
      <c r="D9" s="385"/>
      <c r="E9" s="58"/>
      <c r="F9" s="385" t="s">
        <v>1</v>
      </c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6" t="s">
        <v>2</v>
      </c>
      <c r="R9" s="387"/>
      <c r="S9" s="388"/>
      <c r="U9" s="53">
        <v>6</v>
      </c>
    </row>
    <row r="10" spans="2:32" ht="24" customHeight="1" thickBot="1" x14ac:dyDescent="0.3">
      <c r="B10" s="319" t="s">
        <v>25</v>
      </c>
      <c r="C10" s="319" t="s">
        <v>3</v>
      </c>
      <c r="D10" s="365" t="s">
        <v>4</v>
      </c>
      <c r="E10" s="365" t="s">
        <v>16</v>
      </c>
      <c r="F10" s="319" t="s">
        <v>5</v>
      </c>
      <c r="G10" s="319" t="s">
        <v>17</v>
      </c>
      <c r="H10" s="319" t="s">
        <v>18</v>
      </c>
      <c r="I10" s="391" t="s">
        <v>6</v>
      </c>
      <c r="J10" s="392"/>
      <c r="K10" s="393"/>
      <c r="L10" s="410" t="s">
        <v>7</v>
      </c>
      <c r="M10" s="407" t="s">
        <v>648</v>
      </c>
      <c r="N10" s="408"/>
      <c r="O10" s="408"/>
      <c r="P10" s="409"/>
      <c r="Q10" s="379" t="s">
        <v>8</v>
      </c>
      <c r="R10" s="379" t="s">
        <v>9</v>
      </c>
      <c r="S10" s="379" t="s">
        <v>703</v>
      </c>
      <c r="U10" s="53">
        <v>8</v>
      </c>
    </row>
    <row r="11" spans="2:32" ht="66.75" customHeight="1" thickBot="1" x14ac:dyDescent="0.3">
      <c r="B11" s="379"/>
      <c r="C11" s="379"/>
      <c r="D11" s="414"/>
      <c r="E11" s="414"/>
      <c r="F11" s="379"/>
      <c r="G11" s="379"/>
      <c r="H11" s="379"/>
      <c r="I11" s="64" t="s">
        <v>699</v>
      </c>
      <c r="J11" s="64" t="s">
        <v>700</v>
      </c>
      <c r="K11" s="64" t="s">
        <v>13</v>
      </c>
      <c r="L11" s="411"/>
      <c r="M11" s="92" t="s">
        <v>644</v>
      </c>
      <c r="N11" s="92" t="s">
        <v>645</v>
      </c>
      <c r="O11" s="92" t="s">
        <v>646</v>
      </c>
      <c r="P11" s="92" t="s">
        <v>647</v>
      </c>
      <c r="Q11" s="380"/>
      <c r="R11" s="380"/>
      <c r="S11" s="380"/>
    </row>
    <row r="12" spans="2:32" ht="78" customHeight="1" x14ac:dyDescent="0.25">
      <c r="B12" s="394" t="s">
        <v>41</v>
      </c>
      <c r="C12" s="397" t="s">
        <v>698</v>
      </c>
      <c r="D12" s="353" t="s">
        <v>701</v>
      </c>
      <c r="E12" s="406" t="s">
        <v>51</v>
      </c>
      <c r="F12" s="93" t="s">
        <v>702</v>
      </c>
      <c r="G12" s="93" t="s">
        <v>44</v>
      </c>
      <c r="H12" s="93" t="s">
        <v>52</v>
      </c>
      <c r="I12" s="106">
        <v>3</v>
      </c>
      <c r="J12" s="106">
        <v>4</v>
      </c>
      <c r="K12" s="106">
        <f>IF(I12&gt;0,I12*J12,"Sin Evaluación")</f>
        <v>12</v>
      </c>
      <c r="L12" s="107" t="str">
        <f>IF(K12=0,"Sin Evaluación",IF(K12="Sin Evaluación","Sin Evaluación",IF(K12&gt;59,"Crítico",IF(J12=8,"Importante",IF(K12&lt;=20,"Bajo",IF(K12&lt;=36,"Moderado",IF(K12&lt;=59,"Importante",)))))))</f>
        <v>Bajo</v>
      </c>
      <c r="M12" s="94"/>
      <c r="N12" s="94"/>
      <c r="O12" s="94"/>
      <c r="P12" s="94"/>
      <c r="Q12" s="93" t="s">
        <v>90</v>
      </c>
      <c r="R12" s="93" t="s">
        <v>92</v>
      </c>
      <c r="S12" s="95" t="s">
        <v>32</v>
      </c>
    </row>
    <row r="13" spans="2:32" ht="36" x14ac:dyDescent="0.25">
      <c r="B13" s="395"/>
      <c r="C13" s="351"/>
      <c r="D13" s="354"/>
      <c r="E13" s="400"/>
      <c r="F13" s="5" t="s">
        <v>42</v>
      </c>
      <c r="G13" s="5" t="s">
        <v>45</v>
      </c>
      <c r="H13" s="5" t="s">
        <v>24</v>
      </c>
      <c r="I13" s="49">
        <v>5</v>
      </c>
      <c r="J13" s="49">
        <v>6</v>
      </c>
      <c r="K13" s="49">
        <f>IF(I13&gt;0,I13*J13,"Sin Evaluación")</f>
        <v>30</v>
      </c>
      <c r="L13" s="50" t="str">
        <f>IF(K13=0,"Sin Evaluación",IF(K13="Sin Evaluación","Sin Evaluación",IF(K13&gt;59,"Crítico",IF(J13=8,"Importante",IF(K13&lt;=20,"Bajo",IF(K13&lt;=36,"Moderado",IF(K13&lt;=59,"Importante",)))))))</f>
        <v>Moderado</v>
      </c>
      <c r="M13" s="24"/>
      <c r="N13" s="24"/>
      <c r="O13" s="24"/>
      <c r="P13" s="24"/>
      <c r="Q13" s="5" t="s">
        <v>85</v>
      </c>
      <c r="R13" s="5" t="s">
        <v>19</v>
      </c>
      <c r="S13" s="96" t="s">
        <v>32</v>
      </c>
    </row>
    <row r="14" spans="2:32" ht="48" x14ac:dyDescent="0.25">
      <c r="B14" s="395"/>
      <c r="C14" s="351"/>
      <c r="D14" s="354"/>
      <c r="E14" s="400"/>
      <c r="F14" s="5" t="s">
        <v>54</v>
      </c>
      <c r="G14" s="5" t="s">
        <v>46</v>
      </c>
      <c r="H14" s="5" t="s">
        <v>49</v>
      </c>
      <c r="I14" s="61">
        <v>3</v>
      </c>
      <c r="J14" s="61">
        <v>4</v>
      </c>
      <c r="K14" s="61">
        <f>IF(I14&gt;0,I14*J14,"Sin Evaluación")</f>
        <v>12</v>
      </c>
      <c r="L14" s="62" t="str">
        <f>IF(K14=0,"Sin Evaluación",IF(K14="Sin Evaluación","Sin Evaluación",IF(K14&gt;59,"Crítico",IF(J14=8,"Importante",IF(K14&lt;=20,"Bajo",IF(K14&lt;=36,"Moderado",IF(K14&lt;=59,"Importante",)))))))</f>
        <v>Bajo</v>
      </c>
      <c r="M14" s="24"/>
      <c r="N14" s="24"/>
      <c r="O14" s="24"/>
      <c r="P14" s="24"/>
      <c r="Q14" s="5" t="s">
        <v>124</v>
      </c>
      <c r="R14" s="5" t="s">
        <v>30</v>
      </c>
      <c r="S14" s="96" t="s">
        <v>32</v>
      </c>
    </row>
    <row r="15" spans="2:32" ht="36" x14ac:dyDescent="0.25">
      <c r="B15" s="395"/>
      <c r="C15" s="351"/>
      <c r="D15" s="354"/>
      <c r="E15" s="400"/>
      <c r="F15" s="5" t="s">
        <v>43</v>
      </c>
      <c r="G15" s="5" t="s">
        <v>113</v>
      </c>
      <c r="H15" s="5"/>
      <c r="I15" s="16">
        <v>1</v>
      </c>
      <c r="J15" s="16">
        <v>1</v>
      </c>
      <c r="K15" s="16">
        <f>I15*J15</f>
        <v>1</v>
      </c>
      <c r="L15" s="23" t="s">
        <v>33</v>
      </c>
      <c r="M15" s="16"/>
      <c r="N15" s="16"/>
      <c r="O15" s="16"/>
      <c r="P15" s="16"/>
      <c r="Q15" s="5" t="s">
        <v>125</v>
      </c>
      <c r="R15" s="5" t="s">
        <v>30</v>
      </c>
      <c r="S15" s="96" t="s">
        <v>32</v>
      </c>
    </row>
    <row r="16" spans="2:32" ht="24.75" customHeight="1" x14ac:dyDescent="0.25">
      <c r="B16" s="395"/>
      <c r="C16" s="351"/>
      <c r="D16" s="354"/>
      <c r="E16" s="400"/>
      <c r="F16" s="5" t="s">
        <v>93</v>
      </c>
      <c r="G16" s="5" t="s">
        <v>48</v>
      </c>
      <c r="H16" s="5"/>
      <c r="I16" s="25">
        <v>1</v>
      </c>
      <c r="J16" s="25">
        <v>1</v>
      </c>
      <c r="K16" s="25">
        <f>I16*J16</f>
        <v>1</v>
      </c>
      <c r="L16" s="15" t="s">
        <v>33</v>
      </c>
      <c r="M16" s="25"/>
      <c r="N16" s="25"/>
      <c r="O16" s="25"/>
      <c r="P16" s="25"/>
      <c r="Q16" s="5" t="s">
        <v>91</v>
      </c>
      <c r="R16" s="5" t="s">
        <v>30</v>
      </c>
      <c r="S16" s="96" t="s">
        <v>32</v>
      </c>
    </row>
    <row r="17" spans="2:21" ht="24" x14ac:dyDescent="0.25">
      <c r="B17" s="395"/>
      <c r="C17" s="351"/>
      <c r="D17" s="354"/>
      <c r="E17" s="400"/>
      <c r="F17" s="5"/>
      <c r="G17" s="5" t="s">
        <v>50</v>
      </c>
      <c r="H17" s="5"/>
      <c r="I17" s="14"/>
      <c r="J17" s="14"/>
      <c r="K17" s="14"/>
      <c r="L17" s="15"/>
      <c r="M17" s="14"/>
      <c r="N17" s="14"/>
      <c r="O17" s="14"/>
      <c r="P17" s="14"/>
      <c r="Q17" s="5" t="s">
        <v>94</v>
      </c>
      <c r="R17" s="5" t="s">
        <v>19</v>
      </c>
      <c r="S17" s="96" t="s">
        <v>32</v>
      </c>
    </row>
    <row r="18" spans="2:21" ht="48" x14ac:dyDescent="0.25">
      <c r="B18" s="395"/>
      <c r="C18" s="351"/>
      <c r="D18" s="354"/>
      <c r="E18" s="401"/>
      <c r="F18" s="5"/>
      <c r="G18" s="23" t="s">
        <v>112</v>
      </c>
      <c r="H18" s="5"/>
      <c r="I18" s="14"/>
      <c r="J18" s="14"/>
      <c r="K18" s="14"/>
      <c r="L18" s="15"/>
      <c r="M18" s="14"/>
      <c r="N18" s="14"/>
      <c r="O18" s="14"/>
      <c r="P18" s="14"/>
      <c r="Q18" s="5" t="s">
        <v>126</v>
      </c>
      <c r="R18" s="5" t="s">
        <v>92</v>
      </c>
      <c r="S18" s="96" t="s">
        <v>32</v>
      </c>
    </row>
    <row r="19" spans="2:21" ht="38.25" customHeight="1" x14ac:dyDescent="0.25">
      <c r="B19" s="395"/>
      <c r="C19" s="351"/>
      <c r="D19" s="354"/>
      <c r="E19" s="399" t="s">
        <v>58</v>
      </c>
      <c r="F19" s="5" t="s">
        <v>57</v>
      </c>
      <c r="G19" s="5" t="s">
        <v>59</v>
      </c>
      <c r="H19" s="5" t="s">
        <v>55</v>
      </c>
      <c r="I19" s="25">
        <v>4</v>
      </c>
      <c r="J19" s="25">
        <v>1</v>
      </c>
      <c r="K19" s="25">
        <f t="shared" ref="K19:K25" si="0">I19*J19</f>
        <v>4</v>
      </c>
      <c r="L19" s="15" t="s">
        <v>33</v>
      </c>
      <c r="M19" s="25"/>
      <c r="N19" s="25"/>
      <c r="O19" s="25"/>
      <c r="P19" s="25"/>
      <c r="Q19" s="5" t="s">
        <v>96</v>
      </c>
      <c r="R19" s="5" t="s">
        <v>19</v>
      </c>
      <c r="S19" s="96" t="s">
        <v>32</v>
      </c>
    </row>
    <row r="20" spans="2:21" ht="48" x14ac:dyDescent="0.25">
      <c r="B20" s="395"/>
      <c r="C20" s="351"/>
      <c r="D20" s="354"/>
      <c r="E20" s="400"/>
      <c r="F20" s="5" t="s">
        <v>20</v>
      </c>
      <c r="G20" s="5" t="s">
        <v>60</v>
      </c>
      <c r="H20" s="5" t="s">
        <v>61</v>
      </c>
      <c r="I20" s="16">
        <v>2</v>
      </c>
      <c r="J20" s="16">
        <v>1</v>
      </c>
      <c r="K20" s="16">
        <f t="shared" si="0"/>
        <v>2</v>
      </c>
      <c r="L20" s="15" t="s">
        <v>33</v>
      </c>
      <c r="M20" s="16"/>
      <c r="N20" s="16"/>
      <c r="O20" s="16"/>
      <c r="P20" s="16"/>
      <c r="Q20" s="5" t="s">
        <v>95</v>
      </c>
      <c r="R20" s="5" t="s">
        <v>92</v>
      </c>
      <c r="S20" s="96" t="s">
        <v>32</v>
      </c>
    </row>
    <row r="21" spans="2:21" ht="48" x14ac:dyDescent="0.25">
      <c r="B21" s="395"/>
      <c r="C21" s="351"/>
      <c r="D21" s="354"/>
      <c r="E21" s="400"/>
      <c r="F21" s="5" t="s">
        <v>54</v>
      </c>
      <c r="G21" s="5" t="s">
        <v>127</v>
      </c>
      <c r="H21" s="5" t="s">
        <v>62</v>
      </c>
      <c r="I21" s="21">
        <v>2</v>
      </c>
      <c r="J21" s="21">
        <v>1</v>
      </c>
      <c r="K21" s="21">
        <f t="shared" si="0"/>
        <v>2</v>
      </c>
      <c r="L21" s="15" t="s">
        <v>33</v>
      </c>
      <c r="M21" s="21"/>
      <c r="N21" s="21"/>
      <c r="O21" s="21"/>
      <c r="P21" s="21"/>
      <c r="Q21" s="5" t="s">
        <v>97</v>
      </c>
      <c r="R21" s="5" t="s">
        <v>19</v>
      </c>
      <c r="S21" s="96" t="s">
        <v>32</v>
      </c>
      <c r="U21" s="19"/>
    </row>
    <row r="22" spans="2:21" ht="36" x14ac:dyDescent="0.25">
      <c r="B22" s="395"/>
      <c r="C22" s="351"/>
      <c r="D22" s="354"/>
      <c r="E22" s="401"/>
      <c r="F22" s="5" t="s">
        <v>129</v>
      </c>
      <c r="G22" s="5" t="s">
        <v>56</v>
      </c>
      <c r="H22" s="5" t="s">
        <v>64</v>
      </c>
      <c r="I22" s="21">
        <v>1</v>
      </c>
      <c r="J22" s="21">
        <v>1</v>
      </c>
      <c r="K22" s="21">
        <f t="shared" si="0"/>
        <v>1</v>
      </c>
      <c r="L22" s="13" t="s">
        <v>33</v>
      </c>
      <c r="M22" s="21"/>
      <c r="N22" s="21"/>
      <c r="O22" s="21"/>
      <c r="P22" s="21"/>
      <c r="Q22" s="5" t="s">
        <v>99</v>
      </c>
      <c r="R22" s="5" t="s">
        <v>30</v>
      </c>
      <c r="S22" s="96" t="s">
        <v>32</v>
      </c>
      <c r="U22" s="19"/>
    </row>
    <row r="23" spans="2:21" ht="48" x14ac:dyDescent="0.25">
      <c r="B23" s="395"/>
      <c r="C23" s="351"/>
      <c r="D23" s="354"/>
      <c r="E23" s="402" t="s">
        <v>188</v>
      </c>
      <c r="F23" s="9" t="s">
        <v>63</v>
      </c>
      <c r="G23" s="9" t="s">
        <v>66</v>
      </c>
      <c r="H23" s="9" t="s">
        <v>69</v>
      </c>
      <c r="I23" s="26">
        <v>4</v>
      </c>
      <c r="J23" s="26">
        <v>2</v>
      </c>
      <c r="K23" s="26">
        <f t="shared" si="0"/>
        <v>8</v>
      </c>
      <c r="L23" s="9" t="s">
        <v>53</v>
      </c>
      <c r="M23" s="26"/>
      <c r="N23" s="26"/>
      <c r="O23" s="26"/>
      <c r="P23" s="26"/>
      <c r="Q23" s="9" t="s">
        <v>100</v>
      </c>
      <c r="R23" s="11" t="s">
        <v>102</v>
      </c>
      <c r="S23" s="96" t="s">
        <v>32</v>
      </c>
      <c r="U23" s="19"/>
    </row>
    <row r="24" spans="2:21" ht="36" x14ac:dyDescent="0.25">
      <c r="B24" s="395"/>
      <c r="C24" s="351"/>
      <c r="D24" s="354"/>
      <c r="E24" s="403"/>
      <c r="F24" s="5" t="s">
        <v>65</v>
      </c>
      <c r="G24" s="5" t="s">
        <v>67</v>
      </c>
      <c r="H24" s="5" t="s">
        <v>70</v>
      </c>
      <c r="I24" s="20">
        <v>2</v>
      </c>
      <c r="J24" s="20">
        <v>1</v>
      </c>
      <c r="K24" s="20">
        <f t="shared" si="0"/>
        <v>2</v>
      </c>
      <c r="L24" s="5" t="s">
        <v>33</v>
      </c>
      <c r="M24" s="20"/>
      <c r="N24" s="20"/>
      <c r="O24" s="20"/>
      <c r="P24" s="20"/>
      <c r="Q24" s="5" t="s">
        <v>101</v>
      </c>
      <c r="R24" s="5" t="s">
        <v>19</v>
      </c>
      <c r="S24" s="96" t="s">
        <v>32</v>
      </c>
      <c r="U24" s="19"/>
    </row>
    <row r="25" spans="2:21" ht="60" x14ac:dyDescent="0.25">
      <c r="B25" s="395"/>
      <c r="C25" s="351"/>
      <c r="D25" s="354"/>
      <c r="E25" s="403"/>
      <c r="F25" s="5" t="s">
        <v>179</v>
      </c>
      <c r="G25" s="5" t="s">
        <v>68</v>
      </c>
      <c r="H25" s="5" t="s">
        <v>189</v>
      </c>
      <c r="I25" s="20">
        <v>2</v>
      </c>
      <c r="J25" s="20">
        <v>2</v>
      </c>
      <c r="K25" s="20">
        <f t="shared" si="0"/>
        <v>4</v>
      </c>
      <c r="L25" s="5" t="s">
        <v>33</v>
      </c>
      <c r="M25" s="20"/>
      <c r="N25" s="20"/>
      <c r="O25" s="20"/>
      <c r="P25" s="20"/>
      <c r="Q25" s="5" t="s">
        <v>190</v>
      </c>
      <c r="R25" s="5" t="s">
        <v>103</v>
      </c>
      <c r="S25" s="96" t="s">
        <v>32</v>
      </c>
      <c r="U25" s="19"/>
    </row>
    <row r="26" spans="2:21" ht="24" x14ac:dyDescent="0.25">
      <c r="B26" s="395"/>
      <c r="C26" s="351"/>
      <c r="D26" s="354"/>
      <c r="E26" s="404"/>
      <c r="F26" s="42"/>
      <c r="G26" s="42"/>
      <c r="H26" s="17"/>
      <c r="I26" s="20"/>
      <c r="J26" s="20"/>
      <c r="K26" s="20"/>
      <c r="L26" s="6"/>
      <c r="M26" s="20"/>
      <c r="N26" s="20"/>
      <c r="O26" s="20"/>
      <c r="P26" s="20"/>
      <c r="Q26" s="23" t="s">
        <v>104</v>
      </c>
      <c r="R26" s="5" t="s">
        <v>29</v>
      </c>
      <c r="S26" s="96" t="s">
        <v>32</v>
      </c>
      <c r="U26" s="19"/>
    </row>
    <row r="27" spans="2:21" ht="48" x14ac:dyDescent="0.25">
      <c r="B27" s="395"/>
      <c r="C27" s="351"/>
      <c r="D27" s="354"/>
      <c r="E27" s="399" t="s">
        <v>71</v>
      </c>
      <c r="F27" s="5" t="s">
        <v>72</v>
      </c>
      <c r="G27" s="5" t="s">
        <v>68</v>
      </c>
      <c r="H27" s="5" t="s">
        <v>74</v>
      </c>
      <c r="I27" s="20">
        <v>2</v>
      </c>
      <c r="J27" s="20">
        <v>1</v>
      </c>
      <c r="K27" s="20">
        <f t="shared" ref="K27:K33" si="1">I27*J27</f>
        <v>2</v>
      </c>
      <c r="L27" s="5" t="s">
        <v>31</v>
      </c>
      <c r="M27" s="20"/>
      <c r="N27" s="20"/>
      <c r="O27" s="20"/>
      <c r="P27" s="20"/>
      <c r="Q27" s="5" t="s">
        <v>100</v>
      </c>
      <c r="R27" s="5" t="s">
        <v>30</v>
      </c>
      <c r="S27" s="96" t="s">
        <v>32</v>
      </c>
      <c r="U27" s="19"/>
    </row>
    <row r="28" spans="2:21" ht="48" x14ac:dyDescent="0.25">
      <c r="B28" s="395"/>
      <c r="C28" s="351"/>
      <c r="D28" s="354"/>
      <c r="E28" s="400"/>
      <c r="F28" s="5" t="s">
        <v>73</v>
      </c>
      <c r="G28" s="5" t="s">
        <v>67</v>
      </c>
      <c r="H28" s="5" t="s">
        <v>76</v>
      </c>
      <c r="I28" s="20">
        <v>2</v>
      </c>
      <c r="J28" s="20">
        <v>2</v>
      </c>
      <c r="K28" s="20">
        <f t="shared" si="1"/>
        <v>4</v>
      </c>
      <c r="L28" s="5" t="s">
        <v>31</v>
      </c>
      <c r="M28" s="20"/>
      <c r="N28" s="20"/>
      <c r="O28" s="20"/>
      <c r="P28" s="20"/>
      <c r="Q28" s="5" t="s">
        <v>105</v>
      </c>
      <c r="R28" s="5" t="s">
        <v>92</v>
      </c>
      <c r="S28" s="96" t="s">
        <v>32</v>
      </c>
      <c r="U28" s="19"/>
    </row>
    <row r="29" spans="2:21" ht="48" x14ac:dyDescent="0.25">
      <c r="B29" s="395"/>
      <c r="C29" s="351"/>
      <c r="D29" s="354"/>
      <c r="E29" s="400"/>
      <c r="F29" s="8" t="s">
        <v>39</v>
      </c>
      <c r="G29" s="5" t="s">
        <v>47</v>
      </c>
      <c r="H29" s="5" t="s">
        <v>78</v>
      </c>
      <c r="I29" s="20">
        <v>2</v>
      </c>
      <c r="J29" s="20">
        <v>1</v>
      </c>
      <c r="K29" s="20">
        <f t="shared" si="1"/>
        <v>2</v>
      </c>
      <c r="L29" s="5" t="s">
        <v>31</v>
      </c>
      <c r="M29" s="20"/>
      <c r="N29" s="20"/>
      <c r="O29" s="20"/>
      <c r="P29" s="20"/>
      <c r="Q29" s="5" t="s">
        <v>362</v>
      </c>
      <c r="R29" s="5" t="s">
        <v>19</v>
      </c>
      <c r="S29" s="96" t="s">
        <v>32</v>
      </c>
      <c r="U29" s="19"/>
    </row>
    <row r="30" spans="2:21" ht="36" x14ac:dyDescent="0.25">
      <c r="B30" s="395"/>
      <c r="C30" s="351"/>
      <c r="D30" s="354"/>
      <c r="E30" s="400"/>
      <c r="F30" s="5" t="s">
        <v>54</v>
      </c>
      <c r="G30" s="5" t="s">
        <v>77</v>
      </c>
      <c r="H30" s="6"/>
      <c r="I30" s="20">
        <v>2</v>
      </c>
      <c r="J30" s="20">
        <v>1</v>
      </c>
      <c r="K30" s="20">
        <f t="shared" si="1"/>
        <v>2</v>
      </c>
      <c r="L30" s="5" t="s">
        <v>31</v>
      </c>
      <c r="M30" s="20"/>
      <c r="N30" s="20"/>
      <c r="O30" s="20"/>
      <c r="P30" s="20"/>
      <c r="Q30" s="5" t="s">
        <v>106</v>
      </c>
      <c r="R30" s="5" t="s">
        <v>30</v>
      </c>
      <c r="S30" s="96" t="s">
        <v>32</v>
      </c>
      <c r="U30" s="19"/>
    </row>
    <row r="31" spans="2:21" ht="36" x14ac:dyDescent="0.25">
      <c r="B31" s="395"/>
      <c r="C31" s="351"/>
      <c r="D31" s="354"/>
      <c r="E31" s="401"/>
      <c r="F31" s="11" t="s">
        <v>75</v>
      </c>
      <c r="G31" s="35"/>
      <c r="H31" s="35"/>
      <c r="I31" s="26">
        <v>2</v>
      </c>
      <c r="J31" s="26">
        <v>4</v>
      </c>
      <c r="K31" s="26">
        <f t="shared" si="1"/>
        <v>8</v>
      </c>
      <c r="L31" s="9" t="s">
        <v>79</v>
      </c>
      <c r="M31" s="26"/>
      <c r="N31" s="26"/>
      <c r="O31" s="26"/>
      <c r="P31" s="26"/>
      <c r="Q31" s="9" t="s">
        <v>363</v>
      </c>
      <c r="R31" s="35"/>
      <c r="S31" s="96" t="s">
        <v>32</v>
      </c>
      <c r="U31" s="19"/>
    </row>
    <row r="32" spans="2:21" ht="60" x14ac:dyDescent="0.25">
      <c r="B32" s="395"/>
      <c r="C32" s="351"/>
      <c r="D32" s="354"/>
      <c r="E32" s="399" t="s">
        <v>80</v>
      </c>
      <c r="F32" s="5" t="s">
        <v>43</v>
      </c>
      <c r="G32" s="5" t="s">
        <v>48</v>
      </c>
      <c r="H32" s="5" t="s">
        <v>82</v>
      </c>
      <c r="I32" s="20">
        <v>2</v>
      </c>
      <c r="J32" s="20">
        <v>1</v>
      </c>
      <c r="K32" s="20">
        <f t="shared" si="1"/>
        <v>2</v>
      </c>
      <c r="L32" s="5" t="s">
        <v>33</v>
      </c>
      <c r="M32" s="20"/>
      <c r="N32" s="20"/>
      <c r="O32" s="20"/>
      <c r="P32" s="20"/>
      <c r="Q32" s="5" t="s">
        <v>107</v>
      </c>
      <c r="R32" s="5" t="s">
        <v>30</v>
      </c>
      <c r="S32" s="96" t="s">
        <v>32</v>
      </c>
      <c r="U32" s="19"/>
    </row>
    <row r="33" spans="2:21" ht="48" x14ac:dyDescent="0.25">
      <c r="B33" s="395"/>
      <c r="C33" s="351"/>
      <c r="D33" s="354"/>
      <c r="E33" s="400"/>
      <c r="F33" s="5" t="s">
        <v>81</v>
      </c>
      <c r="G33" s="5" t="s">
        <v>83</v>
      </c>
      <c r="H33" s="5" t="s">
        <v>84</v>
      </c>
      <c r="I33" s="20">
        <v>2</v>
      </c>
      <c r="J33" s="20">
        <v>1</v>
      </c>
      <c r="K33" s="20">
        <f t="shared" si="1"/>
        <v>2</v>
      </c>
      <c r="L33" s="5" t="s">
        <v>33</v>
      </c>
      <c r="M33" s="20"/>
      <c r="N33" s="20"/>
      <c r="O33" s="20"/>
      <c r="P33" s="20"/>
      <c r="Q33" s="5" t="s">
        <v>108</v>
      </c>
      <c r="R33" s="5" t="s">
        <v>19</v>
      </c>
      <c r="S33" s="96" t="s">
        <v>32</v>
      </c>
      <c r="U33" s="19"/>
    </row>
    <row r="34" spans="2:21" ht="48" x14ac:dyDescent="0.25">
      <c r="B34" s="395"/>
      <c r="C34" s="351"/>
      <c r="D34" s="354"/>
      <c r="E34" s="400"/>
      <c r="F34" s="5"/>
      <c r="G34" s="5" t="s">
        <v>68</v>
      </c>
      <c r="H34" s="5"/>
      <c r="I34" s="20"/>
      <c r="J34" s="20"/>
      <c r="K34" s="20"/>
      <c r="L34" s="5"/>
      <c r="M34" s="20"/>
      <c r="N34" s="20"/>
      <c r="O34" s="20"/>
      <c r="P34" s="20"/>
      <c r="Q34" s="5" t="s">
        <v>109</v>
      </c>
      <c r="R34" s="5" t="s">
        <v>19</v>
      </c>
      <c r="S34" s="96" t="s">
        <v>32</v>
      </c>
      <c r="U34" s="19"/>
    </row>
    <row r="35" spans="2:21" ht="24" x14ac:dyDescent="0.25">
      <c r="B35" s="395"/>
      <c r="C35" s="351"/>
      <c r="D35" s="354"/>
      <c r="E35" s="401"/>
      <c r="F35" s="6"/>
      <c r="G35" s="17"/>
      <c r="H35" s="6"/>
      <c r="I35" s="17"/>
      <c r="J35" s="42"/>
      <c r="K35" s="17"/>
      <c r="L35" s="17"/>
      <c r="M35" s="17"/>
      <c r="N35" s="42"/>
      <c r="O35" s="42"/>
      <c r="P35" s="17"/>
      <c r="Q35" s="5" t="s">
        <v>128</v>
      </c>
      <c r="R35" s="8" t="s">
        <v>30</v>
      </c>
      <c r="S35" s="96" t="s">
        <v>32</v>
      </c>
      <c r="U35" s="19"/>
    </row>
    <row r="36" spans="2:21" ht="36" x14ac:dyDescent="0.25">
      <c r="B36" s="395"/>
      <c r="C36" s="351"/>
      <c r="D36" s="354"/>
      <c r="E36" s="399" t="s">
        <v>86</v>
      </c>
      <c r="F36" s="5" t="s">
        <v>23</v>
      </c>
      <c r="G36" s="5" t="s">
        <v>56</v>
      </c>
      <c r="H36" s="5" t="s">
        <v>24</v>
      </c>
      <c r="I36" s="20">
        <v>1</v>
      </c>
      <c r="J36" s="20">
        <v>1</v>
      </c>
      <c r="K36" s="20">
        <f>I36*J36</f>
        <v>1</v>
      </c>
      <c r="L36" s="5" t="s">
        <v>33</v>
      </c>
      <c r="M36" s="20"/>
      <c r="N36" s="20"/>
      <c r="O36" s="20"/>
      <c r="P36" s="20"/>
      <c r="Q36" s="18" t="s">
        <v>110</v>
      </c>
      <c r="R36" s="12" t="s">
        <v>30</v>
      </c>
      <c r="S36" s="96" t="s">
        <v>32</v>
      </c>
      <c r="U36" s="19"/>
    </row>
    <row r="37" spans="2:21" ht="48.75" thickBot="1" x14ac:dyDescent="0.3">
      <c r="B37" s="396"/>
      <c r="C37" s="398"/>
      <c r="D37" s="384"/>
      <c r="E37" s="405"/>
      <c r="F37" s="89" t="s">
        <v>87</v>
      </c>
      <c r="G37" s="89" t="s">
        <v>88</v>
      </c>
      <c r="H37" s="89" t="s">
        <v>89</v>
      </c>
      <c r="I37" s="90">
        <v>2</v>
      </c>
      <c r="J37" s="90">
        <v>1</v>
      </c>
      <c r="K37" s="90">
        <f>I37*J37</f>
        <v>2</v>
      </c>
      <c r="L37" s="89" t="s">
        <v>33</v>
      </c>
      <c r="M37" s="90"/>
      <c r="N37" s="90"/>
      <c r="O37" s="90"/>
      <c r="P37" s="90"/>
      <c r="Q37" s="89" t="s">
        <v>111</v>
      </c>
      <c r="R37" s="89" t="s">
        <v>30</v>
      </c>
      <c r="S37" s="97" t="s">
        <v>32</v>
      </c>
      <c r="U37" s="19"/>
    </row>
  </sheetData>
  <mergeCells count="41">
    <mergeCell ref="B3:S3"/>
    <mergeCell ref="B4:C4"/>
    <mergeCell ref="Q10:Q11"/>
    <mergeCell ref="S10:S11"/>
    <mergeCell ref="G10:G11"/>
    <mergeCell ref="H10:H11"/>
    <mergeCell ref="M10:P10"/>
    <mergeCell ref="L10:L11"/>
    <mergeCell ref="B10:B11"/>
    <mergeCell ref="C10:C11"/>
    <mergeCell ref="B5:C6"/>
    <mergeCell ref="D10:D11"/>
    <mergeCell ref="E10:E11"/>
    <mergeCell ref="F10:F11"/>
    <mergeCell ref="B8:S8"/>
    <mergeCell ref="B9:D9"/>
    <mergeCell ref="B1:M1"/>
    <mergeCell ref="N1:P1"/>
    <mergeCell ref="Q1:S1"/>
    <mergeCell ref="B2:M2"/>
    <mergeCell ref="N2:P2"/>
    <mergeCell ref="Q2:S2"/>
    <mergeCell ref="D12:D37"/>
    <mergeCell ref="F9:P9"/>
    <mergeCell ref="Q9:S9"/>
    <mergeCell ref="B7:C7"/>
    <mergeCell ref="D7:S7"/>
    <mergeCell ref="I10:K10"/>
    <mergeCell ref="B12:B37"/>
    <mergeCell ref="C12:C37"/>
    <mergeCell ref="E19:E22"/>
    <mergeCell ref="E23:E26"/>
    <mergeCell ref="E27:E31"/>
    <mergeCell ref="E32:E35"/>
    <mergeCell ref="E36:E37"/>
    <mergeCell ref="E12:E18"/>
    <mergeCell ref="D4:I4"/>
    <mergeCell ref="D5:I6"/>
    <mergeCell ref="R10:R11"/>
    <mergeCell ref="P4:S4"/>
    <mergeCell ref="L4:O6"/>
  </mergeCells>
  <conditionalFormatting sqref="B11:D11 F11 B7 B10:H10 E9:H9 M9:R9 Q10:Q11 S10:S11 R10">
    <cfRule type="cellIs" dxfId="219" priority="10" stopIfTrue="1" operator="equal">
      <formula>"Alta Criticidad"</formula>
    </cfRule>
    <cfRule type="cellIs" dxfId="218" priority="11" stopIfTrue="1" operator="equal">
      <formula>"Crítico"</formula>
    </cfRule>
  </conditionalFormatting>
  <conditionalFormatting sqref="I9:L11">
    <cfRule type="cellIs" dxfId="217" priority="8" stopIfTrue="1" operator="equal">
      <formula>"Alta Criticidad"</formula>
    </cfRule>
    <cfRule type="cellIs" dxfId="216" priority="9" stopIfTrue="1" operator="equal">
      <formula>"Crítico"</formula>
    </cfRule>
  </conditionalFormatting>
  <conditionalFormatting sqref="L12:L14">
    <cfRule type="containsText" dxfId="215" priority="4" stopIfTrue="1" operator="containsText" text="Bajo">
      <formula>NOT(ISERROR(SEARCH("Bajo",L12)))</formula>
    </cfRule>
  </conditionalFormatting>
  <conditionalFormatting sqref="L12:L14">
    <cfRule type="containsText" dxfId="214" priority="5" stopIfTrue="1" operator="containsText" text="Moderado">
      <formula>NOT(ISERROR(SEARCH("Moderado",L12)))</formula>
    </cfRule>
  </conditionalFormatting>
  <conditionalFormatting sqref="L12:L14">
    <cfRule type="containsText" dxfId="213" priority="6" stopIfTrue="1" operator="containsText" text="Crítico">
      <formula>NOT(ISERROR(SEARCH("Crítico",L12)))</formula>
    </cfRule>
  </conditionalFormatting>
  <conditionalFormatting sqref="L12:L14">
    <cfRule type="containsText" dxfId="212" priority="7" stopIfTrue="1" operator="containsText" text="Importante">
      <formula>NOT(ISERROR(SEARCH("Importante",L12)))</formula>
    </cfRule>
  </conditionalFormatting>
  <conditionalFormatting sqref="L12:L14">
    <cfRule type="containsText" dxfId="211" priority="3" stopIfTrue="1" operator="containsText" text="Bajo">
      <formula>NOT(ISERROR(SEARCH("Bajo",L12)))</formula>
    </cfRule>
  </conditionalFormatting>
  <dataValidations count="2">
    <dataValidation type="list" allowBlank="1" showInputMessage="1" showErrorMessage="1" sqref="J12:J14">
      <formula1>$U$8:$U$10</formula1>
    </dataValidation>
    <dataValidation type="list" allowBlank="1" showInputMessage="1" showErrorMessage="1" sqref="I12:I14">
      <formula1>$U$4:$U$6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F36"/>
  <sheetViews>
    <sheetView topLeftCell="A7" zoomScale="70" zoomScaleNormal="70" workbookViewId="0">
      <selection activeCell="K15" sqref="K15"/>
    </sheetView>
  </sheetViews>
  <sheetFormatPr baseColWidth="10" defaultRowHeight="15" x14ac:dyDescent="0.25"/>
  <cols>
    <col min="1" max="1" width="2.7109375" customWidth="1"/>
    <col min="4" max="4" width="18.5703125" customWidth="1"/>
    <col min="5" max="5" width="17" customWidth="1"/>
    <col min="6" max="6" width="14.5703125" customWidth="1"/>
    <col min="7" max="7" width="13.28515625" customWidth="1"/>
    <col min="8" max="8" width="15.7109375" customWidth="1"/>
    <col min="9" max="9" width="9.85546875" customWidth="1"/>
    <col min="10" max="10" width="9.42578125" customWidth="1"/>
    <col min="11" max="11" width="8.42578125" customWidth="1"/>
    <col min="13" max="13" width="7.42578125" customWidth="1"/>
    <col min="14" max="14" width="7.140625" customWidth="1"/>
    <col min="15" max="15" width="6.140625" customWidth="1"/>
    <col min="16" max="16" width="8" customWidth="1"/>
    <col min="17" max="17" width="30" customWidth="1"/>
    <col min="18" max="18" width="20.5703125" customWidth="1"/>
    <col min="19" max="19" width="17.5703125" customWidth="1"/>
  </cols>
  <sheetData>
    <row r="1" spans="2:32" s="51" customFormat="1" ht="24.75" customHeight="1" thickBot="1" x14ac:dyDescent="0.35">
      <c r="B1" s="309" t="s">
        <v>0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1"/>
      <c r="N1" s="315" t="s">
        <v>657</v>
      </c>
      <c r="O1" s="315"/>
      <c r="P1" s="315"/>
      <c r="Q1" s="317">
        <v>7283</v>
      </c>
      <c r="R1" s="315"/>
      <c r="S1" s="316"/>
      <c r="AA1" s="55"/>
      <c r="AB1" s="55"/>
      <c r="AC1" s="55"/>
      <c r="AD1" s="55"/>
      <c r="AE1" s="55"/>
      <c r="AF1" s="55"/>
    </row>
    <row r="2" spans="2:32" s="51" customFormat="1" ht="24.95" customHeight="1" thickBot="1" x14ac:dyDescent="0.35">
      <c r="B2" s="312" t="s">
        <v>663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4"/>
      <c r="N2" s="317" t="s">
        <v>658</v>
      </c>
      <c r="O2" s="315"/>
      <c r="P2" s="315"/>
      <c r="Q2" s="317" t="s">
        <v>659</v>
      </c>
      <c r="R2" s="315"/>
      <c r="S2" s="316"/>
      <c r="U2" s="52" t="s">
        <v>404</v>
      </c>
      <c r="AA2" s="55"/>
      <c r="AB2" s="55"/>
      <c r="AC2" s="55"/>
      <c r="AD2" s="55"/>
      <c r="AE2" s="55"/>
      <c r="AF2" s="55"/>
    </row>
    <row r="3" spans="2:32" s="51" customFormat="1" ht="6.75" customHeight="1" thickBot="1" x14ac:dyDescent="0.35"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U3" s="52"/>
      <c r="AA3" s="55"/>
      <c r="AB3" s="55"/>
      <c r="AC3" s="55"/>
      <c r="AD3" s="55"/>
      <c r="AE3" s="55"/>
      <c r="AF3" s="55"/>
    </row>
    <row r="4" spans="2:32" s="51" customFormat="1" ht="18.75" customHeight="1" thickBot="1" x14ac:dyDescent="0.3">
      <c r="B4" s="359" t="s">
        <v>660</v>
      </c>
      <c r="C4" s="334"/>
      <c r="D4" s="372" t="s">
        <v>656</v>
      </c>
      <c r="E4" s="373"/>
      <c r="F4" s="373"/>
      <c r="G4" s="373"/>
      <c r="H4" s="373"/>
      <c r="I4" s="374"/>
      <c r="J4" s="98"/>
      <c r="K4" s="418" t="s">
        <v>25</v>
      </c>
      <c r="L4" s="419"/>
      <c r="M4" s="419"/>
      <c r="N4" s="419"/>
      <c r="O4" s="420"/>
      <c r="P4" s="415" t="s">
        <v>706</v>
      </c>
      <c r="Q4" s="416"/>
      <c r="R4" s="416"/>
      <c r="S4" s="417"/>
      <c r="U4" s="53">
        <v>3</v>
      </c>
      <c r="AA4" s="55"/>
      <c r="AB4" s="55"/>
      <c r="AC4" s="55"/>
      <c r="AD4" s="55"/>
      <c r="AE4" s="55"/>
      <c r="AF4" s="55"/>
    </row>
    <row r="5" spans="2:32" s="51" customFormat="1" ht="20.25" customHeight="1" x14ac:dyDescent="0.25">
      <c r="B5" s="361" t="s">
        <v>654</v>
      </c>
      <c r="C5" s="412"/>
      <c r="D5" s="375" t="s">
        <v>655</v>
      </c>
      <c r="E5" s="376"/>
      <c r="F5" s="376"/>
      <c r="G5" s="376"/>
      <c r="H5" s="376"/>
      <c r="I5" s="377"/>
      <c r="J5" s="98"/>
      <c r="K5" s="361" t="s">
        <v>662</v>
      </c>
      <c r="L5" s="362"/>
      <c r="M5" s="362"/>
      <c r="N5" s="362"/>
      <c r="O5" s="412"/>
      <c r="P5" s="421" t="s">
        <v>35</v>
      </c>
      <c r="Q5" s="422"/>
      <c r="R5" s="422"/>
      <c r="S5" s="423"/>
      <c r="U5" s="53">
        <v>5</v>
      </c>
      <c r="AA5" s="55"/>
      <c r="AB5" s="55"/>
      <c r="AC5" s="55"/>
      <c r="AD5" s="55"/>
      <c r="AE5" s="55"/>
      <c r="AF5" s="55"/>
    </row>
    <row r="6" spans="2:32" s="51" customFormat="1" ht="21" customHeight="1" thickBot="1" x14ac:dyDescent="0.3">
      <c r="B6" s="363"/>
      <c r="C6" s="413"/>
      <c r="D6" s="378"/>
      <c r="E6" s="368"/>
      <c r="F6" s="368"/>
      <c r="G6" s="368"/>
      <c r="H6" s="368"/>
      <c r="I6" s="369"/>
      <c r="J6" s="98"/>
      <c r="K6" s="363" t="s">
        <v>705</v>
      </c>
      <c r="L6" s="364"/>
      <c r="M6" s="364"/>
      <c r="N6" s="364"/>
      <c r="O6" s="413"/>
      <c r="P6" s="424" t="s">
        <v>710</v>
      </c>
      <c r="Q6" s="425"/>
      <c r="R6" s="425"/>
      <c r="S6" s="426"/>
      <c r="U6" s="53">
        <v>9</v>
      </c>
      <c r="AA6" s="55"/>
      <c r="AB6" s="55"/>
      <c r="AC6" s="55"/>
      <c r="AD6" s="55"/>
      <c r="AE6" s="55"/>
      <c r="AF6" s="55"/>
    </row>
    <row r="7" spans="2:32" ht="16.5" thickBot="1" x14ac:dyDescent="0.3">
      <c r="B7" s="389"/>
      <c r="C7" s="389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U7" s="52" t="s">
        <v>405</v>
      </c>
    </row>
    <row r="8" spans="2:32" ht="16.5" thickBot="1" x14ac:dyDescent="0.3">
      <c r="B8" s="371"/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U8" s="53">
        <v>4</v>
      </c>
    </row>
    <row r="9" spans="2:32" ht="15.75" customHeight="1" thickBot="1" x14ac:dyDescent="0.3">
      <c r="B9" s="385"/>
      <c r="C9" s="385"/>
      <c r="D9" s="385"/>
      <c r="E9" s="91"/>
      <c r="F9" s="385" t="s">
        <v>1</v>
      </c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6" t="s">
        <v>2</v>
      </c>
      <c r="R9" s="387"/>
      <c r="S9" s="388"/>
      <c r="U9" s="53">
        <v>6</v>
      </c>
    </row>
    <row r="10" spans="2:32" ht="24" customHeight="1" thickBot="1" x14ac:dyDescent="0.3">
      <c r="B10" s="319" t="s">
        <v>25</v>
      </c>
      <c r="C10" s="319" t="s">
        <v>3</v>
      </c>
      <c r="D10" s="365" t="s">
        <v>4</v>
      </c>
      <c r="E10" s="365" t="s">
        <v>16</v>
      </c>
      <c r="F10" s="319" t="s">
        <v>5</v>
      </c>
      <c r="G10" s="319" t="s">
        <v>17</v>
      </c>
      <c r="H10" s="319" t="s">
        <v>18</v>
      </c>
      <c r="I10" s="391" t="s">
        <v>6</v>
      </c>
      <c r="J10" s="392"/>
      <c r="K10" s="393"/>
      <c r="L10" s="410" t="s">
        <v>7</v>
      </c>
      <c r="M10" s="407" t="s">
        <v>648</v>
      </c>
      <c r="N10" s="408"/>
      <c r="O10" s="408"/>
      <c r="P10" s="409"/>
      <c r="Q10" s="379" t="s">
        <v>8</v>
      </c>
      <c r="R10" s="379" t="s">
        <v>9</v>
      </c>
      <c r="S10" s="379" t="s">
        <v>703</v>
      </c>
      <c r="U10" s="53">
        <v>8</v>
      </c>
    </row>
    <row r="11" spans="2:32" ht="66.75" customHeight="1" thickBot="1" x14ac:dyDescent="0.3">
      <c r="B11" s="379"/>
      <c r="C11" s="379"/>
      <c r="D11" s="414"/>
      <c r="E11" s="414"/>
      <c r="F11" s="379"/>
      <c r="G11" s="379"/>
      <c r="H11" s="379"/>
      <c r="I11" s="64" t="s">
        <v>699</v>
      </c>
      <c r="J11" s="64" t="s">
        <v>700</v>
      </c>
      <c r="K11" s="64" t="s">
        <v>13</v>
      </c>
      <c r="L11" s="411"/>
      <c r="M11" s="92" t="s">
        <v>644</v>
      </c>
      <c r="N11" s="92" t="s">
        <v>645</v>
      </c>
      <c r="O11" s="92" t="s">
        <v>646</v>
      </c>
      <c r="P11" s="92" t="s">
        <v>647</v>
      </c>
      <c r="Q11" s="380"/>
      <c r="R11" s="380"/>
      <c r="S11" s="380"/>
    </row>
    <row r="12" spans="2:32" ht="78" customHeight="1" x14ac:dyDescent="0.25">
      <c r="B12" s="427" t="s">
        <v>707</v>
      </c>
      <c r="C12" s="430" t="s">
        <v>36</v>
      </c>
      <c r="D12" s="433" t="s">
        <v>708</v>
      </c>
      <c r="E12" s="436" t="s">
        <v>709</v>
      </c>
      <c r="F12" s="140" t="s">
        <v>192</v>
      </c>
      <c r="G12" s="140" t="s">
        <v>171</v>
      </c>
      <c r="H12" s="140" t="s">
        <v>173</v>
      </c>
      <c r="I12" s="106">
        <v>3</v>
      </c>
      <c r="J12" s="106">
        <v>8</v>
      </c>
      <c r="K12" s="106">
        <f>IF(I12&gt;0,I12*J12,"Sin Evaluación")</f>
        <v>24</v>
      </c>
      <c r="L12" s="107" t="str">
        <f>IF(K12=0,"Sin Evaluación",IF(K12="Sin Evaluación","Sin Evaluación",IF(K12&gt;59,"Crítico",IF(J12=8,"Importante",IF(K12&lt;=20,"Bajo",IF(K12&lt;=36,"Moderado",IF(K12&lt;=59,"Importante",)))))))</f>
        <v>Importante</v>
      </c>
      <c r="M12" s="94"/>
      <c r="N12" s="94"/>
      <c r="O12" s="94"/>
      <c r="P12" s="94"/>
      <c r="Q12" s="93" t="s">
        <v>40</v>
      </c>
      <c r="R12" s="93" t="s">
        <v>19</v>
      </c>
      <c r="S12" s="95"/>
    </row>
    <row r="13" spans="2:32" ht="36" x14ac:dyDescent="0.25">
      <c r="B13" s="428"/>
      <c r="C13" s="431"/>
      <c r="D13" s="434"/>
      <c r="E13" s="437"/>
      <c r="F13" s="141" t="s">
        <v>93</v>
      </c>
      <c r="G13" s="141" t="s">
        <v>172</v>
      </c>
      <c r="H13" s="141" t="s">
        <v>175</v>
      </c>
      <c r="I13" s="49">
        <v>3</v>
      </c>
      <c r="J13" s="49">
        <v>4</v>
      </c>
      <c r="K13" s="49">
        <f>IF(I13&gt;0,I13*J13,"Sin Evaluación")</f>
        <v>12</v>
      </c>
      <c r="L13" s="50" t="str">
        <f>IF(K13=0,"Sin Evaluación",IF(K13="Sin Evaluación","Sin Evaluación",IF(K13&gt;59,"Crítico",IF(J13=8,"Importante",IF(K13&lt;=20,"Bajo",IF(K13&lt;=36,"Moderado",IF(K13&lt;=59,"Importante",)))))))</f>
        <v>Bajo</v>
      </c>
      <c r="M13" s="24"/>
      <c r="N13" s="24"/>
      <c r="O13" s="24"/>
      <c r="P13" s="24"/>
      <c r="Q13" s="5" t="s">
        <v>211</v>
      </c>
      <c r="R13" s="5" t="s">
        <v>212</v>
      </c>
      <c r="S13" s="96"/>
    </row>
    <row r="14" spans="2:32" ht="48" x14ac:dyDescent="0.25">
      <c r="B14" s="428"/>
      <c r="C14" s="431"/>
      <c r="D14" s="434"/>
      <c r="E14" s="437"/>
      <c r="F14" s="142"/>
      <c r="G14" s="141" t="s">
        <v>174</v>
      </c>
      <c r="H14" s="141" t="s">
        <v>177</v>
      </c>
      <c r="I14" s="61">
        <v>3</v>
      </c>
      <c r="J14" s="61">
        <v>4</v>
      </c>
      <c r="K14" s="61">
        <f>IF(I14&gt;0,I14*J14,"Sin Evaluación")</f>
        <v>12</v>
      </c>
      <c r="L14" s="62" t="str">
        <f>IF(K14=0,"Sin Evaluación",IF(K14="Sin Evaluación","Sin Evaluación",IF(K14&gt;59,"Crítico",IF(J14=8,"Importante",IF(K14&lt;=20,"Bajo",IF(K14&lt;=36,"Moderado",IF(K14&lt;=59,"Importante",)))))))</f>
        <v>Bajo</v>
      </c>
      <c r="M14" s="24"/>
      <c r="N14" s="24"/>
      <c r="O14" s="24"/>
      <c r="P14" s="24"/>
      <c r="Q14" s="5" t="s">
        <v>213</v>
      </c>
      <c r="R14" s="5" t="s">
        <v>164</v>
      </c>
      <c r="S14" s="96"/>
    </row>
    <row r="15" spans="2:32" ht="36" x14ac:dyDescent="0.25">
      <c r="B15" s="428"/>
      <c r="C15" s="431"/>
      <c r="D15" s="434"/>
      <c r="E15" s="437"/>
      <c r="F15" s="142"/>
      <c r="G15" s="141" t="s">
        <v>176</v>
      </c>
      <c r="H15" s="141" t="s">
        <v>198</v>
      </c>
      <c r="I15" s="16"/>
      <c r="J15" s="16"/>
      <c r="K15" s="16"/>
      <c r="L15" s="23"/>
      <c r="M15" s="16"/>
      <c r="N15" s="16"/>
      <c r="O15" s="16"/>
      <c r="P15" s="16"/>
      <c r="Q15" s="5" t="s">
        <v>252</v>
      </c>
      <c r="R15" s="5" t="s">
        <v>212</v>
      </c>
      <c r="S15" s="96"/>
    </row>
    <row r="16" spans="2:32" ht="46.5" customHeight="1" thickBot="1" x14ac:dyDescent="0.3">
      <c r="B16" s="428"/>
      <c r="C16" s="431"/>
      <c r="D16" s="434"/>
      <c r="E16" s="438"/>
      <c r="F16" s="143"/>
      <c r="G16" s="144" t="s">
        <v>241</v>
      </c>
      <c r="H16" s="143"/>
      <c r="I16" s="121"/>
      <c r="J16" s="121"/>
      <c r="K16" s="121"/>
      <c r="L16" s="122"/>
      <c r="M16" s="121"/>
      <c r="N16" s="121"/>
      <c r="O16" s="121"/>
      <c r="P16" s="121"/>
      <c r="Q16" s="89" t="s">
        <v>242</v>
      </c>
      <c r="R16" s="89" t="s">
        <v>102</v>
      </c>
      <c r="S16" s="97"/>
    </row>
    <row r="17" spans="2:21" ht="38.25" customHeight="1" x14ac:dyDescent="0.25">
      <c r="B17" s="428"/>
      <c r="C17" s="431"/>
      <c r="D17" s="434"/>
      <c r="E17" s="436" t="s">
        <v>216</v>
      </c>
      <c r="F17" s="140" t="s">
        <v>178</v>
      </c>
      <c r="G17" s="140" t="s">
        <v>181</v>
      </c>
      <c r="H17" s="140" t="s">
        <v>184</v>
      </c>
      <c r="I17" s="106">
        <v>3</v>
      </c>
      <c r="J17" s="106">
        <v>4</v>
      </c>
      <c r="K17" s="106">
        <f>IF(I17&gt;0,I17*J17,"Sin Evaluación")</f>
        <v>12</v>
      </c>
      <c r="L17" s="107" t="str">
        <f>IF(K17=0,"Sin Evaluación",IF(K17="Sin Evaluación","Sin Evaluación",IF(K17&gt;59,"Crítico",IF(J17=8,"Importante",IF(K17&lt;=20,"Bajo",IF(K17&lt;=36,"Moderado",IF(K17&lt;=59,"Importante",)))))))</f>
        <v>Bajo</v>
      </c>
      <c r="M17" s="139"/>
      <c r="N17" s="123"/>
      <c r="O17" s="123"/>
      <c r="P17" s="93"/>
      <c r="Q17" s="93" t="s">
        <v>214</v>
      </c>
      <c r="R17" s="93" t="s">
        <v>212</v>
      </c>
      <c r="S17" s="95"/>
    </row>
    <row r="18" spans="2:21" ht="36" x14ac:dyDescent="0.25">
      <c r="B18" s="428"/>
      <c r="C18" s="431"/>
      <c r="D18" s="434"/>
      <c r="E18" s="437"/>
      <c r="F18" s="141" t="s">
        <v>20</v>
      </c>
      <c r="G18" s="141" t="s">
        <v>182</v>
      </c>
      <c r="H18" s="141" t="s">
        <v>185</v>
      </c>
      <c r="I18" s="49">
        <v>3</v>
      </c>
      <c r="J18" s="49">
        <v>4</v>
      </c>
      <c r="K18" s="49">
        <f t="shared" ref="K18:K19" si="0">IF(I18&gt;0,I18*J18,"Sin Evaluación")</f>
        <v>12</v>
      </c>
      <c r="L18" s="50" t="str">
        <f t="shared" ref="L18:L19" si="1">IF(K18=0,"Sin Evaluación",IF(K18="Sin Evaluación","Sin Evaluación",IF(K18&gt;59,"Crítico",IF(J18=8,"Importante",IF(K18&lt;=20,"Bajo",IF(K18&lt;=36,"Moderado",IF(K18&lt;=59,"Importante",)))))))</f>
        <v>Bajo</v>
      </c>
      <c r="M18" s="111"/>
      <c r="N18" s="111"/>
      <c r="O18" s="111"/>
      <c r="P18" s="5"/>
      <c r="Q18" s="5" t="s">
        <v>215</v>
      </c>
      <c r="R18" s="5" t="s">
        <v>212</v>
      </c>
      <c r="S18" s="96"/>
    </row>
    <row r="19" spans="2:21" ht="36" x14ac:dyDescent="0.25">
      <c r="B19" s="428"/>
      <c r="C19" s="431"/>
      <c r="D19" s="434"/>
      <c r="E19" s="437"/>
      <c r="F19" s="141" t="s">
        <v>179</v>
      </c>
      <c r="G19" s="141" t="s">
        <v>183</v>
      </c>
      <c r="H19" s="141" t="s">
        <v>186</v>
      </c>
      <c r="I19" s="61">
        <v>3</v>
      </c>
      <c r="J19" s="61">
        <v>4</v>
      </c>
      <c r="K19" s="61">
        <f t="shared" si="0"/>
        <v>12</v>
      </c>
      <c r="L19" s="62" t="str">
        <f t="shared" si="1"/>
        <v>Bajo</v>
      </c>
      <c r="M19" s="117"/>
      <c r="N19" s="111"/>
      <c r="O19" s="111"/>
      <c r="P19" s="5"/>
      <c r="Q19" s="5" t="s">
        <v>217</v>
      </c>
      <c r="R19" s="5" t="s">
        <v>102</v>
      </c>
      <c r="S19" s="96"/>
      <c r="U19" s="19"/>
    </row>
    <row r="20" spans="2:21" ht="36" customHeight="1" x14ac:dyDescent="0.25">
      <c r="B20" s="428"/>
      <c r="C20" s="431"/>
      <c r="D20" s="434"/>
      <c r="E20" s="437"/>
      <c r="F20" s="141" t="s">
        <v>218</v>
      </c>
      <c r="G20" s="141" t="s">
        <v>60</v>
      </c>
      <c r="H20" s="141" t="s">
        <v>64</v>
      </c>
      <c r="I20" s="61">
        <v>3</v>
      </c>
      <c r="J20" s="61">
        <v>6</v>
      </c>
      <c r="K20" s="61">
        <f t="shared" ref="K20:K21" si="2">IF(I20&gt;0,I20*J20,"Sin Evaluación")</f>
        <v>18</v>
      </c>
      <c r="L20" s="62" t="str">
        <f t="shared" ref="L20:L21" si="3">IF(K20=0,"Sin Evaluación",IF(K20="Sin Evaluación","Sin Evaluación",IF(K20&gt;59,"Crítico",IF(J20=8,"Importante",IF(K20&lt;=20,"Bajo",IF(K20&lt;=36,"Moderado",IF(K20&lt;=59,"Importante",)))))))</f>
        <v>Bajo</v>
      </c>
      <c r="M20" s="111"/>
      <c r="N20" s="111"/>
      <c r="O20" s="111"/>
      <c r="P20" s="5"/>
      <c r="Q20" s="5" t="s">
        <v>225</v>
      </c>
      <c r="R20" s="5" t="s">
        <v>212</v>
      </c>
      <c r="S20" s="96"/>
      <c r="U20" s="19"/>
    </row>
    <row r="21" spans="2:21" ht="36" customHeight="1" thickBot="1" x14ac:dyDescent="0.3">
      <c r="B21" s="428"/>
      <c r="C21" s="431"/>
      <c r="D21" s="434"/>
      <c r="E21" s="438"/>
      <c r="F21" s="145" t="s">
        <v>243</v>
      </c>
      <c r="G21" s="144" t="s">
        <v>241</v>
      </c>
      <c r="H21" s="144" t="s">
        <v>245</v>
      </c>
      <c r="I21" s="137">
        <v>3</v>
      </c>
      <c r="J21" s="137">
        <v>4</v>
      </c>
      <c r="K21" s="137">
        <f t="shared" si="2"/>
        <v>12</v>
      </c>
      <c r="L21" s="138" t="str">
        <f t="shared" si="3"/>
        <v>Bajo</v>
      </c>
      <c r="M21" s="116"/>
      <c r="N21" s="116"/>
      <c r="O21" s="116"/>
      <c r="P21" s="89"/>
      <c r="Q21" s="89" t="s">
        <v>242</v>
      </c>
      <c r="R21" s="89" t="s">
        <v>102</v>
      </c>
      <c r="S21" s="97"/>
      <c r="U21" s="19"/>
    </row>
    <row r="22" spans="2:21" ht="60" x14ac:dyDescent="0.25">
      <c r="B22" s="428"/>
      <c r="C22" s="431"/>
      <c r="D22" s="434"/>
      <c r="E22" s="439" t="s">
        <v>188</v>
      </c>
      <c r="F22" s="146" t="s">
        <v>187</v>
      </c>
      <c r="G22" s="146" t="s">
        <v>226</v>
      </c>
      <c r="H22" s="146" t="s">
        <v>191</v>
      </c>
      <c r="I22" s="61">
        <v>3</v>
      </c>
      <c r="J22" s="61">
        <v>6</v>
      </c>
      <c r="K22" s="61">
        <f t="shared" ref="K22:K36" si="4">IF(I22&gt;0,I22*J22,"Sin Evaluación")</f>
        <v>18</v>
      </c>
      <c r="L22" s="62" t="str">
        <f t="shared" ref="L22:L36" si="5">IF(K22=0,"Sin Evaluación",IF(K22="Sin Evaluación","Sin Evaluación",IF(K22&gt;59,"Crítico",IF(J22=8,"Importante",IF(K22&lt;=20,"Bajo",IF(K22&lt;=36,"Moderado",IF(K22&lt;=59,"Importante",)))))))</f>
        <v>Bajo</v>
      </c>
      <c r="M22" s="117"/>
      <c r="N22" s="117"/>
      <c r="O22" s="117"/>
      <c r="P22" s="60"/>
      <c r="Q22" s="60" t="s">
        <v>222</v>
      </c>
      <c r="R22" s="60" t="s">
        <v>102</v>
      </c>
      <c r="S22" s="119"/>
      <c r="U22" s="19"/>
    </row>
    <row r="23" spans="2:21" ht="48" x14ac:dyDescent="0.25">
      <c r="B23" s="428"/>
      <c r="C23" s="431"/>
      <c r="D23" s="434"/>
      <c r="E23" s="439"/>
      <c r="F23" s="141" t="s">
        <v>199</v>
      </c>
      <c r="G23" s="141" t="s">
        <v>227</v>
      </c>
      <c r="H23" s="141" t="s">
        <v>195</v>
      </c>
      <c r="I23" s="49">
        <v>3</v>
      </c>
      <c r="J23" s="49">
        <v>4</v>
      </c>
      <c r="K23" s="49">
        <f t="shared" si="4"/>
        <v>12</v>
      </c>
      <c r="L23" s="50" t="str">
        <f t="shared" si="5"/>
        <v>Bajo</v>
      </c>
      <c r="M23" s="111"/>
      <c r="N23" s="111"/>
      <c r="O23" s="111"/>
      <c r="P23" s="5"/>
      <c r="Q23" s="5" t="s">
        <v>219</v>
      </c>
      <c r="R23" s="5" t="s">
        <v>212</v>
      </c>
      <c r="S23" s="96"/>
      <c r="U23" s="19"/>
    </row>
    <row r="24" spans="2:21" ht="48" x14ac:dyDescent="0.25">
      <c r="B24" s="428"/>
      <c r="C24" s="431"/>
      <c r="D24" s="434"/>
      <c r="E24" s="439"/>
      <c r="F24" s="141" t="s">
        <v>179</v>
      </c>
      <c r="G24" s="141" t="s">
        <v>193</v>
      </c>
      <c r="H24" s="141" t="s">
        <v>194</v>
      </c>
      <c r="I24" s="49">
        <v>3</v>
      </c>
      <c r="J24" s="49">
        <v>4</v>
      </c>
      <c r="K24" s="49">
        <f t="shared" si="4"/>
        <v>12</v>
      </c>
      <c r="L24" s="50" t="str">
        <f t="shared" si="5"/>
        <v>Bajo</v>
      </c>
      <c r="M24" s="111"/>
      <c r="N24" s="111"/>
      <c r="O24" s="111"/>
      <c r="P24" s="5"/>
      <c r="Q24" s="5" t="s">
        <v>223</v>
      </c>
      <c r="R24" s="5" t="s">
        <v>212</v>
      </c>
      <c r="S24" s="96"/>
      <c r="U24" s="19"/>
    </row>
    <row r="25" spans="2:21" ht="33.75" customHeight="1" x14ac:dyDescent="0.25">
      <c r="B25" s="428"/>
      <c r="C25" s="431"/>
      <c r="D25" s="434"/>
      <c r="E25" s="439"/>
      <c r="F25" s="141" t="s">
        <v>220</v>
      </c>
      <c r="G25" s="141" t="s">
        <v>38</v>
      </c>
      <c r="H25" s="141" t="s">
        <v>221</v>
      </c>
      <c r="I25" s="61">
        <v>3</v>
      </c>
      <c r="J25" s="61">
        <v>6</v>
      </c>
      <c r="K25" s="61">
        <f t="shared" si="4"/>
        <v>18</v>
      </c>
      <c r="L25" s="62" t="str">
        <f t="shared" si="5"/>
        <v>Bajo</v>
      </c>
      <c r="M25" s="111"/>
      <c r="N25" s="111"/>
      <c r="O25" s="111"/>
      <c r="P25" s="5"/>
      <c r="Q25" s="5" t="s">
        <v>234</v>
      </c>
      <c r="R25" s="5" t="s">
        <v>212</v>
      </c>
      <c r="S25" s="96"/>
      <c r="U25" s="19"/>
    </row>
    <row r="26" spans="2:21" ht="34.5" customHeight="1" thickBot="1" x14ac:dyDescent="0.3">
      <c r="B26" s="428"/>
      <c r="C26" s="431"/>
      <c r="D26" s="434"/>
      <c r="E26" s="439"/>
      <c r="F26" s="147"/>
      <c r="G26" s="147"/>
      <c r="H26" s="147"/>
      <c r="I26" s="131"/>
      <c r="J26" s="131"/>
      <c r="K26" s="131"/>
      <c r="L26" s="131"/>
      <c r="M26" s="131"/>
      <c r="N26" s="131"/>
      <c r="O26" s="131"/>
      <c r="P26" s="132"/>
      <c r="Q26" s="109" t="s">
        <v>242</v>
      </c>
      <c r="R26" s="109" t="s">
        <v>102</v>
      </c>
      <c r="S26" s="133"/>
      <c r="U26" s="19"/>
    </row>
    <row r="27" spans="2:21" ht="48" x14ac:dyDescent="0.25">
      <c r="B27" s="428"/>
      <c r="C27" s="431"/>
      <c r="D27" s="434"/>
      <c r="E27" s="436" t="s">
        <v>98</v>
      </c>
      <c r="F27" s="140" t="s">
        <v>197</v>
      </c>
      <c r="G27" s="140" t="s">
        <v>202</v>
      </c>
      <c r="H27" s="140" t="s">
        <v>74</v>
      </c>
      <c r="I27" s="135">
        <v>3</v>
      </c>
      <c r="J27" s="135">
        <v>4</v>
      </c>
      <c r="K27" s="135">
        <f t="shared" si="4"/>
        <v>12</v>
      </c>
      <c r="L27" s="136" t="str">
        <f t="shared" si="5"/>
        <v>Bajo</v>
      </c>
      <c r="M27" s="123"/>
      <c r="N27" s="123"/>
      <c r="O27" s="123"/>
      <c r="P27" s="93"/>
      <c r="Q27" s="93" t="s">
        <v>229</v>
      </c>
      <c r="R27" s="93" t="s">
        <v>212</v>
      </c>
      <c r="S27" s="128"/>
      <c r="U27" s="19"/>
    </row>
    <row r="28" spans="2:21" ht="48" x14ac:dyDescent="0.25">
      <c r="B28" s="428"/>
      <c r="C28" s="431"/>
      <c r="D28" s="434"/>
      <c r="E28" s="437"/>
      <c r="F28" s="141" t="s">
        <v>196</v>
      </c>
      <c r="G28" s="141" t="s">
        <v>174</v>
      </c>
      <c r="H28" s="141" t="s">
        <v>201</v>
      </c>
      <c r="I28" s="61">
        <v>3</v>
      </c>
      <c r="J28" s="61">
        <v>6</v>
      </c>
      <c r="K28" s="61">
        <f t="shared" si="4"/>
        <v>18</v>
      </c>
      <c r="L28" s="62" t="str">
        <f t="shared" si="5"/>
        <v>Bajo</v>
      </c>
      <c r="M28" s="111"/>
      <c r="N28" s="111"/>
      <c r="O28" s="111"/>
      <c r="P28" s="5"/>
      <c r="Q28" s="5" t="s">
        <v>232</v>
      </c>
      <c r="R28" s="5" t="s">
        <v>212</v>
      </c>
      <c r="S28" s="113"/>
      <c r="U28" s="19"/>
    </row>
    <row r="29" spans="2:21" ht="48" x14ac:dyDescent="0.25">
      <c r="B29" s="428"/>
      <c r="C29" s="431"/>
      <c r="D29" s="434"/>
      <c r="E29" s="437"/>
      <c r="F29" s="141" t="s">
        <v>179</v>
      </c>
      <c r="G29" s="141" t="s">
        <v>200</v>
      </c>
      <c r="H29" s="141" t="s">
        <v>203</v>
      </c>
      <c r="I29" s="61">
        <v>3</v>
      </c>
      <c r="J29" s="61">
        <v>4</v>
      </c>
      <c r="K29" s="61">
        <f t="shared" si="4"/>
        <v>12</v>
      </c>
      <c r="L29" s="62" t="str">
        <f t="shared" si="5"/>
        <v>Bajo</v>
      </c>
      <c r="M29" s="111"/>
      <c r="N29" s="111"/>
      <c r="O29" s="111"/>
      <c r="P29" s="5"/>
      <c r="Q29" s="5" t="s">
        <v>231</v>
      </c>
      <c r="R29" s="5" t="s">
        <v>102</v>
      </c>
      <c r="S29" s="113"/>
      <c r="U29" s="19"/>
    </row>
    <row r="30" spans="2:21" ht="48" x14ac:dyDescent="0.25">
      <c r="B30" s="428"/>
      <c r="C30" s="431"/>
      <c r="D30" s="434"/>
      <c r="E30" s="437"/>
      <c r="F30" s="141" t="s">
        <v>37</v>
      </c>
      <c r="G30" s="141" t="s">
        <v>47</v>
      </c>
      <c r="H30" s="141" t="s">
        <v>204</v>
      </c>
      <c r="I30" s="61">
        <v>9</v>
      </c>
      <c r="J30" s="61">
        <v>8</v>
      </c>
      <c r="K30" s="61">
        <f t="shared" si="4"/>
        <v>72</v>
      </c>
      <c r="L30" s="62" t="str">
        <f t="shared" si="5"/>
        <v>Crítico</v>
      </c>
      <c r="M30" s="114"/>
      <c r="N30" s="114"/>
      <c r="O30" s="114"/>
      <c r="P30" s="9"/>
      <c r="Q30" s="5" t="s">
        <v>233</v>
      </c>
      <c r="R30" s="5" t="s">
        <v>212</v>
      </c>
      <c r="S30" s="113"/>
      <c r="U30" s="19"/>
    </row>
    <row r="31" spans="2:21" ht="48" x14ac:dyDescent="0.25">
      <c r="B31" s="428"/>
      <c r="C31" s="431"/>
      <c r="D31" s="434"/>
      <c r="E31" s="437"/>
      <c r="F31" s="141" t="s">
        <v>220</v>
      </c>
      <c r="G31" s="141" t="s">
        <v>230</v>
      </c>
      <c r="H31" s="141" t="s">
        <v>224</v>
      </c>
      <c r="I31" s="61">
        <v>3</v>
      </c>
      <c r="J31" s="61">
        <v>6</v>
      </c>
      <c r="K31" s="61">
        <f t="shared" si="4"/>
        <v>18</v>
      </c>
      <c r="L31" s="62" t="str">
        <f t="shared" si="5"/>
        <v>Bajo</v>
      </c>
      <c r="M31" s="111"/>
      <c r="N31" s="111"/>
      <c r="O31" s="111"/>
      <c r="P31" s="5"/>
      <c r="Q31" s="5" t="s">
        <v>235</v>
      </c>
      <c r="R31" s="5" t="s">
        <v>236</v>
      </c>
      <c r="S31" s="113"/>
      <c r="U31" s="19"/>
    </row>
    <row r="32" spans="2:21" ht="36" x14ac:dyDescent="0.25">
      <c r="B32" s="428"/>
      <c r="C32" s="431"/>
      <c r="D32" s="434"/>
      <c r="E32" s="437"/>
      <c r="F32" s="141"/>
      <c r="G32" s="141"/>
      <c r="H32" s="141"/>
      <c r="I32" s="110"/>
      <c r="J32" s="110"/>
      <c r="K32" s="110"/>
      <c r="L32" s="110"/>
      <c r="M32" s="110"/>
      <c r="N32" s="111"/>
      <c r="O32" s="111"/>
      <c r="P32" s="5"/>
      <c r="Q32" s="5" t="s">
        <v>238</v>
      </c>
      <c r="R32" s="5" t="s">
        <v>102</v>
      </c>
      <c r="S32" s="113"/>
      <c r="U32" s="19"/>
    </row>
    <row r="33" spans="2:21" ht="36.75" thickBot="1" x14ac:dyDescent="0.3">
      <c r="B33" s="428"/>
      <c r="C33" s="431"/>
      <c r="D33" s="434"/>
      <c r="E33" s="438"/>
      <c r="F33" s="143"/>
      <c r="G33" s="143"/>
      <c r="H33" s="143"/>
      <c r="I33" s="120"/>
      <c r="J33" s="120"/>
      <c r="K33" s="120"/>
      <c r="L33" s="120"/>
      <c r="M33" s="120"/>
      <c r="N33" s="120"/>
      <c r="O33" s="120"/>
      <c r="P33" s="134"/>
      <c r="Q33" s="89" t="s">
        <v>242</v>
      </c>
      <c r="R33" s="129" t="s">
        <v>102</v>
      </c>
      <c r="S33" s="130"/>
      <c r="U33" s="19"/>
    </row>
    <row r="34" spans="2:21" ht="48" x14ac:dyDescent="0.25">
      <c r="B34" s="428"/>
      <c r="C34" s="431"/>
      <c r="D34" s="434"/>
      <c r="E34" s="436" t="s">
        <v>205</v>
      </c>
      <c r="F34" s="140" t="s">
        <v>206</v>
      </c>
      <c r="G34" s="140" t="s">
        <v>209</v>
      </c>
      <c r="H34" s="140" t="s">
        <v>208</v>
      </c>
      <c r="I34" s="106">
        <v>3</v>
      </c>
      <c r="J34" s="106">
        <v>4</v>
      </c>
      <c r="K34" s="106">
        <f t="shared" si="4"/>
        <v>12</v>
      </c>
      <c r="L34" s="107" t="str">
        <f t="shared" si="5"/>
        <v>Bajo</v>
      </c>
      <c r="M34" s="123"/>
      <c r="N34" s="123"/>
      <c r="O34" s="123"/>
      <c r="P34" s="93"/>
      <c r="Q34" s="93" t="s">
        <v>237</v>
      </c>
      <c r="R34" s="93" t="s">
        <v>102</v>
      </c>
      <c r="S34" s="95"/>
      <c r="U34" s="19"/>
    </row>
    <row r="35" spans="2:21" ht="36" x14ac:dyDescent="0.25">
      <c r="B35" s="428"/>
      <c r="C35" s="431"/>
      <c r="D35" s="434"/>
      <c r="E35" s="437"/>
      <c r="F35" s="141" t="s">
        <v>207</v>
      </c>
      <c r="G35" s="141" t="s">
        <v>210</v>
      </c>
      <c r="H35" s="141" t="s">
        <v>240</v>
      </c>
      <c r="I35" s="49">
        <v>3</v>
      </c>
      <c r="J35" s="49">
        <v>4</v>
      </c>
      <c r="K35" s="49">
        <f t="shared" ref="K35" si="6">IF(I35&gt;0,I35*J35,"Sin Evaluación")</f>
        <v>12</v>
      </c>
      <c r="L35" s="50" t="str">
        <f t="shared" ref="L35" si="7">IF(K35=0,"Sin Evaluación",IF(K35="Sin Evaluación","Sin Evaluación",IF(K35&gt;59,"Crítico",IF(J35=8,"Importante",IF(K35&lt;=20,"Bajo",IF(K35&lt;=36,"Moderado",IF(K35&lt;=59,"Importante",)))))))</f>
        <v>Bajo</v>
      </c>
      <c r="M35" s="111"/>
      <c r="N35" s="111"/>
      <c r="O35" s="111"/>
      <c r="P35" s="5"/>
      <c r="Q35" s="5" t="s">
        <v>239</v>
      </c>
      <c r="R35" s="5" t="s">
        <v>212</v>
      </c>
      <c r="S35" s="96"/>
      <c r="U35" s="19"/>
    </row>
    <row r="36" spans="2:21" ht="36.75" thickBot="1" x14ac:dyDescent="0.3">
      <c r="B36" s="429"/>
      <c r="C36" s="432"/>
      <c r="D36" s="435"/>
      <c r="E36" s="438"/>
      <c r="F36" s="144" t="s">
        <v>131</v>
      </c>
      <c r="G36" s="144" t="s">
        <v>144</v>
      </c>
      <c r="H36" s="148"/>
      <c r="I36" s="137">
        <v>3</v>
      </c>
      <c r="J36" s="137">
        <v>4</v>
      </c>
      <c r="K36" s="137">
        <f t="shared" si="4"/>
        <v>12</v>
      </c>
      <c r="L36" s="138" t="str">
        <f t="shared" si="5"/>
        <v>Bajo</v>
      </c>
      <c r="M36" s="116"/>
      <c r="N36" s="116"/>
      <c r="O36" s="116"/>
      <c r="P36" s="89"/>
      <c r="Q36" s="89" t="s">
        <v>244</v>
      </c>
      <c r="R36" s="89" t="s">
        <v>212</v>
      </c>
      <c r="S36" s="97"/>
      <c r="U36" s="19"/>
    </row>
  </sheetData>
  <mergeCells count="44">
    <mergeCell ref="B12:B36"/>
    <mergeCell ref="C12:C36"/>
    <mergeCell ref="D12:D36"/>
    <mergeCell ref="E12:E16"/>
    <mergeCell ref="H10:H11"/>
    <mergeCell ref="B10:B11"/>
    <mergeCell ref="C10:C11"/>
    <mergeCell ref="E22:E26"/>
    <mergeCell ref="E27:E33"/>
    <mergeCell ref="E34:E36"/>
    <mergeCell ref="E17:E21"/>
    <mergeCell ref="D10:D11"/>
    <mergeCell ref="E10:E11"/>
    <mergeCell ref="F10:F11"/>
    <mergeCell ref="G10:G11"/>
    <mergeCell ref="B7:C7"/>
    <mergeCell ref="D7:S7"/>
    <mergeCell ref="B8:S8"/>
    <mergeCell ref="B9:D9"/>
    <mergeCell ref="F9:P9"/>
    <mergeCell ref="Q9:S9"/>
    <mergeCell ref="S10:S11"/>
    <mergeCell ref="I10:K10"/>
    <mergeCell ref="L10:L11"/>
    <mergeCell ref="M10:P10"/>
    <mergeCell ref="Q10:Q11"/>
    <mergeCell ref="R10:R11"/>
    <mergeCell ref="B3:S3"/>
    <mergeCell ref="B4:C4"/>
    <mergeCell ref="D4:I4"/>
    <mergeCell ref="P4:S4"/>
    <mergeCell ref="B5:C6"/>
    <mergeCell ref="D5:I6"/>
    <mergeCell ref="K4:O4"/>
    <mergeCell ref="K5:O5"/>
    <mergeCell ref="K6:O6"/>
    <mergeCell ref="P5:S5"/>
    <mergeCell ref="P6:S6"/>
    <mergeCell ref="B1:M1"/>
    <mergeCell ref="N1:P1"/>
    <mergeCell ref="Q1:S1"/>
    <mergeCell ref="B2:M2"/>
    <mergeCell ref="N2:P2"/>
    <mergeCell ref="Q2:S2"/>
  </mergeCells>
  <conditionalFormatting sqref="B11:D11 F11 B7 B10:H10 E9:H9 M9:R9 Q10:Q11 S10:S11 R10">
    <cfRule type="cellIs" dxfId="210" priority="18" stopIfTrue="1" operator="equal">
      <formula>"Alta Criticidad"</formula>
    </cfRule>
    <cfRule type="cellIs" dxfId="209" priority="19" stopIfTrue="1" operator="equal">
      <formula>"Crítico"</formula>
    </cfRule>
  </conditionalFormatting>
  <conditionalFormatting sqref="I9:L11">
    <cfRule type="cellIs" dxfId="208" priority="16" stopIfTrue="1" operator="equal">
      <formula>"Alta Criticidad"</formula>
    </cfRule>
    <cfRule type="cellIs" dxfId="207" priority="17" stopIfTrue="1" operator="equal">
      <formula>"Crítico"</formula>
    </cfRule>
  </conditionalFormatting>
  <conditionalFormatting sqref="L12:L14">
    <cfRule type="containsText" dxfId="206" priority="12" stopIfTrue="1" operator="containsText" text="Bajo">
      <formula>NOT(ISERROR(SEARCH("Bajo",L12)))</formula>
    </cfRule>
  </conditionalFormatting>
  <conditionalFormatting sqref="L12:L14">
    <cfRule type="containsText" dxfId="205" priority="13" stopIfTrue="1" operator="containsText" text="Moderado">
      <formula>NOT(ISERROR(SEARCH("Moderado",L12)))</formula>
    </cfRule>
  </conditionalFormatting>
  <conditionalFormatting sqref="L12:L14">
    <cfRule type="containsText" dxfId="204" priority="14" stopIfTrue="1" operator="containsText" text="Crítico">
      <formula>NOT(ISERROR(SEARCH("Crítico",L12)))</formula>
    </cfRule>
  </conditionalFormatting>
  <conditionalFormatting sqref="L12:L14">
    <cfRule type="containsText" dxfId="203" priority="15" stopIfTrue="1" operator="containsText" text="Importante">
      <formula>NOT(ISERROR(SEARCH("Importante",L12)))</formula>
    </cfRule>
  </conditionalFormatting>
  <conditionalFormatting sqref="L12:L14">
    <cfRule type="containsText" dxfId="202" priority="11" stopIfTrue="1" operator="containsText" text="Bajo">
      <formula>NOT(ISERROR(SEARCH("Bajo",L12)))</formula>
    </cfRule>
  </conditionalFormatting>
  <conditionalFormatting sqref="L23:L24">
    <cfRule type="containsText" dxfId="201" priority="1" stopIfTrue="1" operator="containsText" text="Bajo">
      <formula>NOT(ISERROR(SEARCH("Bajo",L23)))</formula>
    </cfRule>
  </conditionalFormatting>
  <conditionalFormatting sqref="L17:L22 L25 L27:L31 L34:L36">
    <cfRule type="containsText" dxfId="200" priority="7" stopIfTrue="1" operator="containsText" text="Bajo">
      <formula>NOT(ISERROR(SEARCH("Bajo",L17)))</formula>
    </cfRule>
  </conditionalFormatting>
  <conditionalFormatting sqref="L17:L22 L25 L27:L31 L34:L36">
    <cfRule type="containsText" dxfId="199" priority="8" stopIfTrue="1" operator="containsText" text="Moderado">
      <formula>NOT(ISERROR(SEARCH("Moderado",L17)))</formula>
    </cfRule>
  </conditionalFormatting>
  <conditionalFormatting sqref="L17:L22 L25 L27:L31 L34:L36">
    <cfRule type="containsText" dxfId="198" priority="9" stopIfTrue="1" operator="containsText" text="Crítico">
      <formula>NOT(ISERROR(SEARCH("Crítico",L17)))</formula>
    </cfRule>
  </conditionalFormatting>
  <conditionalFormatting sqref="L17:L22 L25 L27:L31 L34:L36">
    <cfRule type="containsText" dxfId="197" priority="10" stopIfTrue="1" operator="containsText" text="Importante">
      <formula>NOT(ISERROR(SEARCH("Importante",L17)))</formula>
    </cfRule>
  </conditionalFormatting>
  <conditionalFormatting sqref="L17:L22 L25 L27:L31 L34:L36">
    <cfRule type="containsText" dxfId="196" priority="6" stopIfTrue="1" operator="containsText" text="Bajo">
      <formula>NOT(ISERROR(SEARCH("Bajo",L17)))</formula>
    </cfRule>
  </conditionalFormatting>
  <conditionalFormatting sqref="L23:L24">
    <cfRule type="containsText" dxfId="195" priority="2" stopIfTrue="1" operator="containsText" text="Bajo">
      <formula>NOT(ISERROR(SEARCH("Bajo",L23)))</formula>
    </cfRule>
  </conditionalFormatting>
  <conditionalFormatting sqref="L23:L24">
    <cfRule type="containsText" dxfId="194" priority="3" stopIfTrue="1" operator="containsText" text="Moderado">
      <formula>NOT(ISERROR(SEARCH("Moderado",L23)))</formula>
    </cfRule>
  </conditionalFormatting>
  <conditionalFormatting sqref="L23:L24">
    <cfRule type="containsText" dxfId="193" priority="4" stopIfTrue="1" operator="containsText" text="Crítico">
      <formula>NOT(ISERROR(SEARCH("Crítico",L23)))</formula>
    </cfRule>
  </conditionalFormatting>
  <conditionalFormatting sqref="L23:L24">
    <cfRule type="containsText" dxfId="192" priority="5" stopIfTrue="1" operator="containsText" text="Importante">
      <formula>NOT(ISERROR(SEARCH("Importante",L23)))</formula>
    </cfRule>
  </conditionalFormatting>
  <dataValidations count="2">
    <dataValidation type="list" allowBlank="1" showInputMessage="1" showErrorMessage="1" sqref="I12:I14 I17:I25 I27:I31 I34:I36">
      <formula1>$U$4:$U$6</formula1>
    </dataValidation>
    <dataValidation type="list" allowBlank="1" showInputMessage="1" showErrorMessage="1" sqref="J12:J14 J17:J25 J27:J31 J34:J36">
      <formula1>$U$8:$U$10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F35"/>
  <sheetViews>
    <sheetView topLeftCell="A11" zoomScale="70" zoomScaleNormal="70" workbookViewId="0">
      <selection activeCell="P13" sqref="P13"/>
    </sheetView>
  </sheetViews>
  <sheetFormatPr baseColWidth="10" defaultRowHeight="15" x14ac:dyDescent="0.25"/>
  <cols>
    <col min="1" max="1" width="2.7109375" customWidth="1"/>
    <col min="4" max="4" width="18.5703125" customWidth="1"/>
    <col min="5" max="5" width="17" customWidth="1"/>
    <col min="6" max="6" width="14.5703125" customWidth="1"/>
    <col min="7" max="7" width="13.28515625" customWidth="1"/>
    <col min="8" max="8" width="15.7109375" customWidth="1"/>
    <col min="9" max="9" width="9.85546875" customWidth="1"/>
    <col min="10" max="10" width="9.42578125" customWidth="1"/>
    <col min="11" max="11" width="8.42578125" customWidth="1"/>
    <col min="13" max="13" width="7.42578125" customWidth="1"/>
    <col min="14" max="14" width="7.140625" customWidth="1"/>
    <col min="15" max="15" width="6.140625" customWidth="1"/>
    <col min="16" max="16" width="8" customWidth="1"/>
    <col min="17" max="17" width="30" customWidth="1"/>
    <col min="18" max="18" width="20.5703125" customWidth="1"/>
    <col min="19" max="19" width="17.5703125" customWidth="1"/>
  </cols>
  <sheetData>
    <row r="1" spans="2:32" s="51" customFormat="1" ht="24.75" customHeight="1" thickBot="1" x14ac:dyDescent="0.35">
      <c r="B1" s="309" t="s">
        <v>0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1"/>
      <c r="N1" s="315" t="s">
        <v>657</v>
      </c>
      <c r="O1" s="315"/>
      <c r="P1" s="315"/>
      <c r="Q1" s="317">
        <v>7283</v>
      </c>
      <c r="R1" s="315"/>
      <c r="S1" s="316"/>
      <c r="AA1" s="55"/>
      <c r="AB1" s="55"/>
      <c r="AC1" s="55"/>
      <c r="AD1" s="55"/>
      <c r="AE1" s="55"/>
      <c r="AF1" s="55"/>
    </row>
    <row r="2" spans="2:32" s="51" customFormat="1" ht="24.95" customHeight="1" thickBot="1" x14ac:dyDescent="0.35">
      <c r="B2" s="312" t="s">
        <v>663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4"/>
      <c r="N2" s="317" t="s">
        <v>658</v>
      </c>
      <c r="O2" s="315"/>
      <c r="P2" s="315"/>
      <c r="Q2" s="317" t="s">
        <v>659</v>
      </c>
      <c r="R2" s="315"/>
      <c r="S2" s="316"/>
      <c r="U2" s="52" t="s">
        <v>404</v>
      </c>
      <c r="AA2" s="55"/>
      <c r="AB2" s="55"/>
      <c r="AC2" s="55"/>
      <c r="AD2" s="55"/>
      <c r="AE2" s="55"/>
      <c r="AF2" s="55"/>
    </row>
    <row r="3" spans="2:32" s="51" customFormat="1" ht="6.75" customHeight="1" thickBot="1" x14ac:dyDescent="0.35"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U3" s="52"/>
      <c r="AA3" s="55"/>
      <c r="AB3" s="55"/>
      <c r="AC3" s="55"/>
      <c r="AD3" s="55"/>
      <c r="AE3" s="55"/>
      <c r="AF3" s="55"/>
    </row>
    <row r="4" spans="2:32" s="51" customFormat="1" ht="18.75" customHeight="1" thickBot="1" x14ac:dyDescent="0.3">
      <c r="B4" s="359" t="s">
        <v>660</v>
      </c>
      <c r="C4" s="334"/>
      <c r="D4" s="372" t="s">
        <v>656</v>
      </c>
      <c r="E4" s="373"/>
      <c r="F4" s="373"/>
      <c r="G4" s="373"/>
      <c r="H4" s="373"/>
      <c r="I4" s="374"/>
      <c r="J4" s="98"/>
      <c r="K4" s="418" t="s">
        <v>25</v>
      </c>
      <c r="L4" s="419"/>
      <c r="M4" s="419"/>
      <c r="N4" s="419"/>
      <c r="O4" s="420"/>
      <c r="P4" s="415" t="s">
        <v>711</v>
      </c>
      <c r="Q4" s="416"/>
      <c r="R4" s="416"/>
      <c r="S4" s="417"/>
      <c r="U4" s="53">
        <v>3</v>
      </c>
      <c r="AA4" s="55"/>
      <c r="AB4" s="55"/>
      <c r="AC4" s="55"/>
      <c r="AD4" s="55"/>
      <c r="AE4" s="55"/>
      <c r="AF4" s="55"/>
    </row>
    <row r="5" spans="2:32" s="51" customFormat="1" ht="20.25" customHeight="1" x14ac:dyDescent="0.25">
      <c r="B5" s="361" t="s">
        <v>654</v>
      </c>
      <c r="C5" s="412"/>
      <c r="D5" s="375" t="s">
        <v>655</v>
      </c>
      <c r="E5" s="376"/>
      <c r="F5" s="376"/>
      <c r="G5" s="376"/>
      <c r="H5" s="376"/>
      <c r="I5" s="377"/>
      <c r="J5" s="98"/>
      <c r="K5" s="361" t="s">
        <v>662</v>
      </c>
      <c r="L5" s="362"/>
      <c r="M5" s="362"/>
      <c r="N5" s="362"/>
      <c r="O5" s="412"/>
      <c r="P5" s="421" t="s">
        <v>35</v>
      </c>
      <c r="Q5" s="422"/>
      <c r="R5" s="422"/>
      <c r="S5" s="423"/>
      <c r="U5" s="53">
        <v>5</v>
      </c>
      <c r="AA5" s="55"/>
      <c r="AB5" s="55"/>
      <c r="AC5" s="55"/>
      <c r="AD5" s="55"/>
      <c r="AE5" s="55"/>
      <c r="AF5" s="55"/>
    </row>
    <row r="6" spans="2:32" s="51" customFormat="1" ht="21" customHeight="1" thickBot="1" x14ac:dyDescent="0.3">
      <c r="B6" s="363"/>
      <c r="C6" s="413"/>
      <c r="D6" s="378"/>
      <c r="E6" s="368"/>
      <c r="F6" s="368"/>
      <c r="G6" s="368"/>
      <c r="H6" s="368"/>
      <c r="I6" s="369"/>
      <c r="J6" s="98"/>
      <c r="K6" s="363" t="s">
        <v>705</v>
      </c>
      <c r="L6" s="364"/>
      <c r="M6" s="364"/>
      <c r="N6" s="364"/>
      <c r="O6" s="413"/>
      <c r="P6" s="424" t="s">
        <v>712</v>
      </c>
      <c r="Q6" s="425"/>
      <c r="R6" s="425"/>
      <c r="S6" s="426"/>
      <c r="U6" s="53">
        <v>9</v>
      </c>
      <c r="AA6" s="55"/>
      <c r="AB6" s="55"/>
      <c r="AC6" s="55"/>
      <c r="AD6" s="55"/>
      <c r="AE6" s="55"/>
      <c r="AF6" s="55"/>
    </row>
    <row r="7" spans="2:32" ht="16.5" thickBot="1" x14ac:dyDescent="0.3">
      <c r="B7" s="389"/>
      <c r="C7" s="389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U7" s="52" t="s">
        <v>405</v>
      </c>
    </row>
    <row r="8" spans="2:32" ht="16.5" thickBot="1" x14ac:dyDescent="0.3">
      <c r="B8" s="371"/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U8" s="53">
        <v>4</v>
      </c>
    </row>
    <row r="9" spans="2:32" ht="15.75" customHeight="1" thickBot="1" x14ac:dyDescent="0.3">
      <c r="B9" s="385"/>
      <c r="C9" s="385"/>
      <c r="D9" s="385"/>
      <c r="E9" s="91"/>
      <c r="F9" s="385" t="s">
        <v>1</v>
      </c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6" t="s">
        <v>2</v>
      </c>
      <c r="R9" s="387"/>
      <c r="S9" s="388"/>
      <c r="U9" s="53">
        <v>6</v>
      </c>
    </row>
    <row r="10" spans="2:32" ht="24" customHeight="1" thickBot="1" x14ac:dyDescent="0.3">
      <c r="B10" s="319" t="s">
        <v>25</v>
      </c>
      <c r="C10" s="319" t="s">
        <v>3</v>
      </c>
      <c r="D10" s="365" t="s">
        <v>4</v>
      </c>
      <c r="E10" s="365" t="s">
        <v>16</v>
      </c>
      <c r="F10" s="319" t="s">
        <v>5</v>
      </c>
      <c r="G10" s="319" t="s">
        <v>17</v>
      </c>
      <c r="H10" s="319" t="s">
        <v>18</v>
      </c>
      <c r="I10" s="391" t="s">
        <v>6</v>
      </c>
      <c r="J10" s="392"/>
      <c r="K10" s="393"/>
      <c r="L10" s="410" t="s">
        <v>7</v>
      </c>
      <c r="M10" s="407" t="s">
        <v>648</v>
      </c>
      <c r="N10" s="408"/>
      <c r="O10" s="408"/>
      <c r="P10" s="409"/>
      <c r="Q10" s="379" t="s">
        <v>8</v>
      </c>
      <c r="R10" s="379" t="s">
        <v>9</v>
      </c>
      <c r="S10" s="379" t="s">
        <v>703</v>
      </c>
      <c r="U10" s="53">
        <v>8</v>
      </c>
    </row>
    <row r="11" spans="2:32" ht="66.75" customHeight="1" thickBot="1" x14ac:dyDescent="0.3">
      <c r="B11" s="379"/>
      <c r="C11" s="379"/>
      <c r="D11" s="414"/>
      <c r="E11" s="414"/>
      <c r="F11" s="379"/>
      <c r="G11" s="379"/>
      <c r="H11" s="379"/>
      <c r="I11" s="64" t="s">
        <v>699</v>
      </c>
      <c r="J11" s="64" t="s">
        <v>700</v>
      </c>
      <c r="K11" s="64" t="s">
        <v>13</v>
      </c>
      <c r="L11" s="411"/>
      <c r="M11" s="92" t="s">
        <v>644</v>
      </c>
      <c r="N11" s="92" t="s">
        <v>645</v>
      </c>
      <c r="O11" s="92" t="s">
        <v>646</v>
      </c>
      <c r="P11" s="92" t="s">
        <v>647</v>
      </c>
      <c r="Q11" s="380"/>
      <c r="R11" s="380"/>
      <c r="S11" s="380"/>
    </row>
    <row r="12" spans="2:32" ht="78" customHeight="1" x14ac:dyDescent="0.25">
      <c r="B12" s="427" t="s">
        <v>711</v>
      </c>
      <c r="C12" s="430" t="s">
        <v>712</v>
      </c>
      <c r="D12" s="433" t="s">
        <v>713</v>
      </c>
      <c r="E12" s="436" t="s">
        <v>714</v>
      </c>
      <c r="F12" s="140" t="s">
        <v>246</v>
      </c>
      <c r="G12" s="140" t="s">
        <v>276</v>
      </c>
      <c r="H12" s="140" t="s">
        <v>248</v>
      </c>
      <c r="I12" s="106">
        <v>3</v>
      </c>
      <c r="J12" s="106">
        <v>4</v>
      </c>
      <c r="K12" s="106">
        <f>IF(I12&gt;0,I12*J12,"Sin Evaluación")</f>
        <v>12</v>
      </c>
      <c r="L12" s="107" t="str">
        <f>IF(K12=0,"Sin Evaluación",IF(K12="Sin Evaluación","Sin Evaluación",IF(K12&gt;59,"Crítico",IF(J12=8,"Importante",IF(K12&lt;=20,"Bajo",IF(K12&lt;=36,"Moderado",IF(K12&lt;=59,"Importante",)))))))</f>
        <v>Bajo</v>
      </c>
      <c r="M12" s="151">
        <v>2</v>
      </c>
      <c r="N12" s="151">
        <v>1</v>
      </c>
      <c r="O12" s="151">
        <f>M12*N12</f>
        <v>2</v>
      </c>
      <c r="P12" s="151" t="s">
        <v>34</v>
      </c>
      <c r="Q12" s="93" t="s">
        <v>277</v>
      </c>
      <c r="R12" s="93" t="s">
        <v>163</v>
      </c>
      <c r="S12" s="157" t="s">
        <v>32</v>
      </c>
    </row>
    <row r="13" spans="2:32" ht="96" x14ac:dyDescent="0.25">
      <c r="B13" s="428"/>
      <c r="C13" s="431"/>
      <c r="D13" s="434"/>
      <c r="E13" s="437"/>
      <c r="F13" s="141" t="s">
        <v>250</v>
      </c>
      <c r="G13" s="141" t="s">
        <v>247</v>
      </c>
      <c r="H13" s="141" t="s">
        <v>249</v>
      </c>
      <c r="I13" s="49">
        <v>3</v>
      </c>
      <c r="J13" s="49">
        <v>8</v>
      </c>
      <c r="K13" s="49">
        <f t="shared" ref="K13:K29" si="0">IF(I13&gt;0,I13*J13,"Sin Evaluación")</f>
        <v>24</v>
      </c>
      <c r="L13" s="50" t="str">
        <f t="shared" ref="L13:L29" si="1">IF(K13=0,"Sin Evaluación",IF(K13="Sin Evaluación","Sin Evaluación",IF(K13&gt;59,"Crítico",IF(J13=8,"Importante",IF(K13&lt;=20,"Bajo",IF(K13&lt;=36,"Moderado",IF(K13&lt;=59,"Importante",)))))))</f>
        <v>Importante</v>
      </c>
      <c r="M13" s="24">
        <v>2</v>
      </c>
      <c r="N13" s="24">
        <v>4</v>
      </c>
      <c r="O13" s="24">
        <f>M13*N13</f>
        <v>8</v>
      </c>
      <c r="P13" s="37" t="s">
        <v>79</v>
      </c>
      <c r="Q13" s="5" t="s">
        <v>278</v>
      </c>
      <c r="R13" s="5" t="s">
        <v>163</v>
      </c>
      <c r="S13" s="158" t="s">
        <v>32</v>
      </c>
    </row>
    <row r="14" spans="2:32" ht="48" x14ac:dyDescent="0.25">
      <c r="B14" s="428"/>
      <c r="C14" s="431"/>
      <c r="D14" s="434"/>
      <c r="E14" s="437"/>
      <c r="F14" s="141" t="s">
        <v>289</v>
      </c>
      <c r="G14" s="141" t="s">
        <v>68</v>
      </c>
      <c r="H14" s="141" t="s">
        <v>251</v>
      </c>
      <c r="I14" s="49">
        <v>3</v>
      </c>
      <c r="J14" s="49">
        <v>4</v>
      </c>
      <c r="K14" s="49">
        <f t="shared" si="0"/>
        <v>12</v>
      </c>
      <c r="L14" s="50" t="str">
        <f t="shared" si="1"/>
        <v>Bajo</v>
      </c>
      <c r="M14" s="16">
        <v>1</v>
      </c>
      <c r="N14" s="16">
        <v>2</v>
      </c>
      <c r="O14" s="16">
        <v>2</v>
      </c>
      <c r="P14" s="16" t="s">
        <v>34</v>
      </c>
      <c r="Q14" s="5" t="s">
        <v>242</v>
      </c>
      <c r="R14" s="5" t="s">
        <v>30</v>
      </c>
      <c r="S14" s="158" t="s">
        <v>32</v>
      </c>
    </row>
    <row r="15" spans="2:32" ht="36" customHeight="1" x14ac:dyDescent="0.25">
      <c r="B15" s="428"/>
      <c r="C15" s="431"/>
      <c r="D15" s="434"/>
      <c r="E15" s="437"/>
      <c r="F15" s="141" t="s">
        <v>93</v>
      </c>
      <c r="G15" s="141" t="s">
        <v>253</v>
      </c>
      <c r="H15" s="141" t="s">
        <v>254</v>
      </c>
      <c r="I15" s="49">
        <v>3</v>
      </c>
      <c r="J15" s="49">
        <v>4</v>
      </c>
      <c r="K15" s="49">
        <f t="shared" ref="K15" si="2">IF(I15&gt;0,I15*J15,"Sin Evaluación")</f>
        <v>12</v>
      </c>
      <c r="L15" s="50" t="str">
        <f t="shared" ref="L15" si="3">IF(K15=0,"Sin Evaluación",IF(K15="Sin Evaluación","Sin Evaluación",IF(K15&gt;59,"Crítico",IF(J15=8,"Importante",IF(K15&lt;=20,"Bajo",IF(K15&lt;=36,"Moderado",IF(K15&lt;=59,"Importante",)))))))</f>
        <v>Bajo</v>
      </c>
      <c r="M15" s="16">
        <v>1</v>
      </c>
      <c r="N15" s="16">
        <v>2</v>
      </c>
      <c r="O15" s="16">
        <v>2</v>
      </c>
      <c r="P15" s="16" t="s">
        <v>34</v>
      </c>
      <c r="Q15" s="5" t="s">
        <v>279</v>
      </c>
      <c r="R15" s="5" t="s">
        <v>163</v>
      </c>
      <c r="S15" s="158" t="s">
        <v>32</v>
      </c>
    </row>
    <row r="16" spans="2:32" ht="36" customHeight="1" x14ac:dyDescent="0.25">
      <c r="B16" s="428"/>
      <c r="C16" s="431"/>
      <c r="D16" s="434"/>
      <c r="E16" s="437"/>
      <c r="F16" s="142"/>
      <c r="G16" s="141" t="s">
        <v>286</v>
      </c>
      <c r="H16" s="142"/>
      <c r="I16" s="112"/>
      <c r="J16" s="112"/>
      <c r="K16" s="112"/>
      <c r="L16" s="112"/>
      <c r="M16" s="112"/>
      <c r="N16" s="20"/>
      <c r="O16" s="20"/>
      <c r="P16" s="6"/>
      <c r="Q16" s="5" t="s">
        <v>280</v>
      </c>
      <c r="R16" s="5" t="s">
        <v>30</v>
      </c>
      <c r="S16" s="158" t="s">
        <v>32</v>
      </c>
    </row>
    <row r="17" spans="2:21" ht="36" customHeight="1" x14ac:dyDescent="0.25">
      <c r="B17" s="428"/>
      <c r="C17" s="431"/>
      <c r="D17" s="434"/>
      <c r="E17" s="437"/>
      <c r="F17" s="142"/>
      <c r="G17" s="141"/>
      <c r="H17" s="142"/>
      <c r="I17" s="112"/>
      <c r="J17" s="112"/>
      <c r="K17" s="112"/>
      <c r="L17" s="112"/>
      <c r="M17" s="112"/>
      <c r="N17" s="20"/>
      <c r="O17" s="20"/>
      <c r="P17" s="6"/>
      <c r="Q17" s="5" t="s">
        <v>294</v>
      </c>
      <c r="R17" s="5" t="s">
        <v>288</v>
      </c>
      <c r="S17" s="158" t="s">
        <v>32</v>
      </c>
    </row>
    <row r="18" spans="2:21" ht="46.5" customHeight="1" thickBot="1" x14ac:dyDescent="0.3">
      <c r="B18" s="428"/>
      <c r="C18" s="431"/>
      <c r="D18" s="434"/>
      <c r="E18" s="438"/>
      <c r="F18" s="148"/>
      <c r="G18" s="148"/>
      <c r="H18" s="148"/>
      <c r="I18" s="115"/>
      <c r="J18" s="115"/>
      <c r="K18" s="115"/>
      <c r="L18" s="115"/>
      <c r="M18" s="115"/>
      <c r="N18" s="90"/>
      <c r="O18" s="90"/>
      <c r="P18" s="126"/>
      <c r="Q18" s="129" t="s">
        <v>101</v>
      </c>
      <c r="R18" s="89" t="s">
        <v>19</v>
      </c>
      <c r="S18" s="159" t="s">
        <v>32</v>
      </c>
    </row>
    <row r="19" spans="2:21" ht="38.25" customHeight="1" x14ac:dyDescent="0.25">
      <c r="B19" s="428"/>
      <c r="C19" s="431"/>
      <c r="D19" s="434"/>
      <c r="E19" s="440" t="s">
        <v>715</v>
      </c>
      <c r="F19" s="140" t="s">
        <v>255</v>
      </c>
      <c r="G19" s="140" t="s">
        <v>262</v>
      </c>
      <c r="H19" s="140" t="s">
        <v>258</v>
      </c>
      <c r="I19" s="135">
        <v>3</v>
      </c>
      <c r="J19" s="135">
        <v>4</v>
      </c>
      <c r="K19" s="135">
        <f t="shared" si="0"/>
        <v>12</v>
      </c>
      <c r="L19" s="136" t="str">
        <f t="shared" si="1"/>
        <v>Bajo</v>
      </c>
      <c r="M19" s="154">
        <v>2</v>
      </c>
      <c r="N19" s="154">
        <v>1</v>
      </c>
      <c r="O19" s="154">
        <v>2</v>
      </c>
      <c r="P19" s="151" t="s">
        <v>34</v>
      </c>
      <c r="Q19" s="93" t="s">
        <v>287</v>
      </c>
      <c r="R19" s="93" t="s">
        <v>163</v>
      </c>
      <c r="S19" s="157" t="s">
        <v>32</v>
      </c>
    </row>
    <row r="20" spans="2:21" ht="48" x14ac:dyDescent="0.25">
      <c r="B20" s="428"/>
      <c r="C20" s="431"/>
      <c r="D20" s="434"/>
      <c r="E20" s="441"/>
      <c r="F20" s="141" t="s">
        <v>256</v>
      </c>
      <c r="G20" s="141" t="s">
        <v>209</v>
      </c>
      <c r="H20" s="141" t="s">
        <v>249</v>
      </c>
      <c r="I20" s="49">
        <v>3</v>
      </c>
      <c r="J20" s="49">
        <v>4</v>
      </c>
      <c r="K20" s="49">
        <f t="shared" ref="K20" si="4">IF(I20&gt;0,I20*J20,"Sin Evaluación")</f>
        <v>12</v>
      </c>
      <c r="L20" s="50" t="str">
        <f t="shared" ref="L20" si="5">IF(K20=0,"Sin Evaluación",IF(K20="Sin Evaluación","Sin Evaluación",IF(K20&gt;59,"Crítico",IF(J20=8,"Importante",IF(K20&lt;=20,"Bajo",IF(K20&lt;=36,"Moderado",IF(K20&lt;=59,"Importante",)))))))</f>
        <v>Bajo</v>
      </c>
      <c r="M20" s="16">
        <v>2</v>
      </c>
      <c r="N20" s="16">
        <v>1</v>
      </c>
      <c r="O20" s="16">
        <v>2</v>
      </c>
      <c r="P20" s="16" t="s">
        <v>34</v>
      </c>
      <c r="Q20" s="5" t="s">
        <v>281</v>
      </c>
      <c r="R20" s="5" t="s">
        <v>163</v>
      </c>
      <c r="S20" s="158" t="s">
        <v>32</v>
      </c>
    </row>
    <row r="21" spans="2:21" ht="36" customHeight="1" x14ac:dyDescent="0.25">
      <c r="B21" s="428"/>
      <c r="C21" s="431"/>
      <c r="D21" s="434"/>
      <c r="E21" s="441"/>
      <c r="F21" s="141" t="s">
        <v>257</v>
      </c>
      <c r="G21" s="141" t="s">
        <v>68</v>
      </c>
      <c r="H21" s="141" t="s">
        <v>264</v>
      </c>
      <c r="I21" s="49">
        <v>3</v>
      </c>
      <c r="J21" s="49">
        <v>4</v>
      </c>
      <c r="K21" s="49">
        <f t="shared" ref="K21:K22" si="6">IF(I21&gt;0,I21*J21,"Sin Evaluación")</f>
        <v>12</v>
      </c>
      <c r="L21" s="50" t="str">
        <f t="shared" ref="L21:L22" si="7">IF(K21=0,"Sin Evaluación",IF(K21="Sin Evaluación","Sin Evaluación",IF(K21&gt;59,"Crítico",IF(J21=8,"Importante",IF(K21&lt;=20,"Bajo",IF(K21&lt;=36,"Moderado",IF(K21&lt;=59,"Importante",)))))))</f>
        <v>Bajo</v>
      </c>
      <c r="M21" s="16">
        <v>2</v>
      </c>
      <c r="N21" s="16">
        <v>2</v>
      </c>
      <c r="O21" s="16">
        <f>M21*N21</f>
        <v>4</v>
      </c>
      <c r="P21" s="16" t="s">
        <v>34</v>
      </c>
      <c r="Q21" s="5" t="s">
        <v>277</v>
      </c>
      <c r="R21" s="5" t="s">
        <v>30</v>
      </c>
      <c r="S21" s="158" t="s">
        <v>32</v>
      </c>
      <c r="U21" s="19"/>
    </row>
    <row r="22" spans="2:21" ht="36" customHeight="1" thickBot="1" x14ac:dyDescent="0.3">
      <c r="B22" s="428"/>
      <c r="C22" s="431"/>
      <c r="D22" s="434"/>
      <c r="E22" s="442"/>
      <c r="F22" s="144" t="s">
        <v>179</v>
      </c>
      <c r="G22" s="144" t="s">
        <v>259</v>
      </c>
      <c r="H22" s="144" t="s">
        <v>260</v>
      </c>
      <c r="I22" s="152">
        <v>3</v>
      </c>
      <c r="J22" s="152">
        <v>4</v>
      </c>
      <c r="K22" s="152">
        <f t="shared" si="6"/>
        <v>12</v>
      </c>
      <c r="L22" s="153" t="str">
        <f t="shared" si="7"/>
        <v>Bajo</v>
      </c>
      <c r="M22" s="155">
        <v>2</v>
      </c>
      <c r="N22" s="155">
        <v>1</v>
      </c>
      <c r="O22" s="155">
        <v>2</v>
      </c>
      <c r="P22" s="155" t="s">
        <v>34</v>
      </c>
      <c r="Q22" s="89" t="s">
        <v>242</v>
      </c>
      <c r="R22" s="89" t="s">
        <v>30</v>
      </c>
      <c r="S22" s="159" t="s">
        <v>32</v>
      </c>
      <c r="U22" s="19"/>
    </row>
    <row r="23" spans="2:21" ht="96" x14ac:dyDescent="0.25">
      <c r="B23" s="428"/>
      <c r="C23" s="431"/>
      <c r="D23" s="434"/>
      <c r="E23" s="437" t="s">
        <v>716</v>
      </c>
      <c r="F23" s="146" t="s">
        <v>255</v>
      </c>
      <c r="G23" s="146" t="s">
        <v>261</v>
      </c>
      <c r="H23" s="146" t="s">
        <v>263</v>
      </c>
      <c r="I23" s="61">
        <v>3</v>
      </c>
      <c r="J23" s="61">
        <v>4</v>
      </c>
      <c r="K23" s="61">
        <f t="shared" si="0"/>
        <v>12</v>
      </c>
      <c r="L23" s="62" t="str">
        <f t="shared" si="1"/>
        <v>Bajo</v>
      </c>
      <c r="M23" s="150">
        <v>2</v>
      </c>
      <c r="N23" s="150">
        <v>1</v>
      </c>
      <c r="O23" s="150">
        <v>2</v>
      </c>
      <c r="P23" s="150" t="s">
        <v>34</v>
      </c>
      <c r="Q23" s="60" t="s">
        <v>277</v>
      </c>
      <c r="R23" s="60" t="s">
        <v>30</v>
      </c>
      <c r="S23" s="164" t="s">
        <v>32</v>
      </c>
      <c r="U23" s="19"/>
    </row>
    <row r="24" spans="2:21" ht="48" x14ac:dyDescent="0.25">
      <c r="B24" s="428"/>
      <c r="C24" s="431"/>
      <c r="D24" s="434"/>
      <c r="E24" s="437"/>
      <c r="F24" s="141" t="s">
        <v>20</v>
      </c>
      <c r="G24" s="141" t="s">
        <v>259</v>
      </c>
      <c r="H24" s="141" t="s">
        <v>283</v>
      </c>
      <c r="I24" s="49">
        <v>3</v>
      </c>
      <c r="J24" s="49">
        <v>4</v>
      </c>
      <c r="K24" s="49">
        <f t="shared" si="0"/>
        <v>12</v>
      </c>
      <c r="L24" s="50" t="str">
        <f t="shared" si="1"/>
        <v>Bajo</v>
      </c>
      <c r="M24" s="16">
        <v>2</v>
      </c>
      <c r="N24" s="16">
        <v>1</v>
      </c>
      <c r="O24" s="16">
        <v>2</v>
      </c>
      <c r="P24" s="16" t="s">
        <v>34</v>
      </c>
      <c r="Q24" s="5" t="s">
        <v>282</v>
      </c>
      <c r="R24" s="5" t="s">
        <v>163</v>
      </c>
      <c r="S24" s="158" t="s">
        <v>32</v>
      </c>
      <c r="U24" s="19"/>
    </row>
    <row r="25" spans="2:21" ht="48" x14ac:dyDescent="0.25">
      <c r="B25" s="428"/>
      <c r="C25" s="431"/>
      <c r="D25" s="434"/>
      <c r="E25" s="437"/>
      <c r="F25" s="141" t="s">
        <v>257</v>
      </c>
      <c r="G25" s="141" t="s">
        <v>68</v>
      </c>
      <c r="H25" s="141" t="s">
        <v>275</v>
      </c>
      <c r="I25" s="49">
        <v>3</v>
      </c>
      <c r="J25" s="49">
        <v>4</v>
      </c>
      <c r="K25" s="49">
        <f t="shared" ref="K25:K28" si="8">IF(I25&gt;0,I25*J25,"Sin Evaluación")</f>
        <v>12</v>
      </c>
      <c r="L25" s="50" t="str">
        <f t="shared" ref="L25:L28" si="9">IF(K25=0,"Sin Evaluación",IF(K25="Sin Evaluación","Sin Evaluación",IF(K25&gt;59,"Crítico",IF(J25=8,"Importante",IF(K25&lt;=20,"Bajo",IF(K25&lt;=36,"Moderado",IF(K25&lt;=59,"Importante",)))))))</f>
        <v>Bajo</v>
      </c>
      <c r="M25" s="16">
        <v>2</v>
      </c>
      <c r="N25" s="16">
        <v>2</v>
      </c>
      <c r="O25" s="16">
        <v>4</v>
      </c>
      <c r="P25" s="16" t="s">
        <v>34</v>
      </c>
      <c r="Q25" s="5" t="s">
        <v>291</v>
      </c>
      <c r="R25" s="5" t="s">
        <v>163</v>
      </c>
      <c r="S25" s="158" t="s">
        <v>32</v>
      </c>
      <c r="U25" s="19"/>
    </row>
    <row r="26" spans="2:21" ht="33.75" customHeight="1" x14ac:dyDescent="0.25">
      <c r="B26" s="428"/>
      <c r="C26" s="431"/>
      <c r="D26" s="434"/>
      <c r="E26" s="437"/>
      <c r="F26" s="141" t="s">
        <v>54</v>
      </c>
      <c r="G26" s="142"/>
      <c r="H26" s="141" t="s">
        <v>290</v>
      </c>
      <c r="I26" s="49">
        <v>3</v>
      </c>
      <c r="J26" s="49">
        <v>4</v>
      </c>
      <c r="K26" s="49">
        <f t="shared" si="8"/>
        <v>12</v>
      </c>
      <c r="L26" s="50" t="str">
        <f t="shared" si="9"/>
        <v>Bajo</v>
      </c>
      <c r="M26" s="36">
        <v>2</v>
      </c>
      <c r="N26" s="36">
        <v>1</v>
      </c>
      <c r="O26" s="36">
        <v>2</v>
      </c>
      <c r="P26" s="16" t="s">
        <v>34</v>
      </c>
      <c r="Q26" s="5" t="s">
        <v>284</v>
      </c>
      <c r="R26" s="5" t="s">
        <v>30</v>
      </c>
      <c r="S26" s="158" t="s">
        <v>32</v>
      </c>
      <c r="U26" s="19"/>
    </row>
    <row r="27" spans="2:21" ht="33.75" customHeight="1" x14ac:dyDescent="0.25">
      <c r="B27" s="428"/>
      <c r="C27" s="431"/>
      <c r="D27" s="434"/>
      <c r="E27" s="437"/>
      <c r="F27" s="141" t="s">
        <v>179</v>
      </c>
      <c r="G27" s="142"/>
      <c r="H27" s="142"/>
      <c r="I27" s="49">
        <v>3</v>
      </c>
      <c r="J27" s="49">
        <v>4</v>
      </c>
      <c r="K27" s="49">
        <f t="shared" si="8"/>
        <v>12</v>
      </c>
      <c r="L27" s="50" t="str">
        <f t="shared" si="9"/>
        <v>Bajo</v>
      </c>
      <c r="M27" s="16">
        <v>2</v>
      </c>
      <c r="N27" s="16">
        <v>1</v>
      </c>
      <c r="O27" s="16">
        <v>2</v>
      </c>
      <c r="P27" s="16" t="s">
        <v>34</v>
      </c>
      <c r="Q27" s="12" t="s">
        <v>169</v>
      </c>
      <c r="R27" s="5" t="s">
        <v>163</v>
      </c>
      <c r="S27" s="158" t="s">
        <v>32</v>
      </c>
      <c r="U27" s="19"/>
    </row>
    <row r="28" spans="2:21" ht="34.5" customHeight="1" thickBot="1" x14ac:dyDescent="0.3">
      <c r="B28" s="428"/>
      <c r="C28" s="431"/>
      <c r="D28" s="434"/>
      <c r="E28" s="437"/>
      <c r="F28" s="149" t="s">
        <v>273</v>
      </c>
      <c r="G28" s="166"/>
      <c r="H28" s="166"/>
      <c r="I28" s="160">
        <v>3</v>
      </c>
      <c r="J28" s="160">
        <v>4</v>
      </c>
      <c r="K28" s="160">
        <f t="shared" si="8"/>
        <v>12</v>
      </c>
      <c r="L28" s="161" t="str">
        <f t="shared" si="9"/>
        <v>Bajo</v>
      </c>
      <c r="M28" s="162">
        <v>2</v>
      </c>
      <c r="N28" s="162">
        <v>1</v>
      </c>
      <c r="O28" s="162">
        <v>2</v>
      </c>
      <c r="P28" s="162" t="s">
        <v>34</v>
      </c>
      <c r="Q28" s="156"/>
      <c r="R28" s="156"/>
      <c r="S28" s="165"/>
      <c r="U28" s="19"/>
    </row>
    <row r="29" spans="2:21" ht="60" x14ac:dyDescent="0.25">
      <c r="B29" s="428"/>
      <c r="C29" s="431"/>
      <c r="D29" s="434"/>
      <c r="E29" s="436" t="s">
        <v>717</v>
      </c>
      <c r="F29" s="140" t="s">
        <v>87</v>
      </c>
      <c r="G29" s="140" t="s">
        <v>268</v>
      </c>
      <c r="H29" s="140" t="s">
        <v>267</v>
      </c>
      <c r="I29" s="135">
        <v>3</v>
      </c>
      <c r="J29" s="135">
        <v>4</v>
      </c>
      <c r="K29" s="135">
        <f t="shared" si="0"/>
        <v>12</v>
      </c>
      <c r="L29" s="136" t="str">
        <f t="shared" si="1"/>
        <v>Bajo</v>
      </c>
      <c r="M29" s="151">
        <v>2</v>
      </c>
      <c r="N29" s="151">
        <v>1</v>
      </c>
      <c r="O29" s="151">
        <v>2</v>
      </c>
      <c r="P29" s="151" t="s">
        <v>34</v>
      </c>
      <c r="Q29" s="127" t="s">
        <v>169</v>
      </c>
      <c r="R29" s="93" t="s">
        <v>163</v>
      </c>
      <c r="S29" s="157" t="s">
        <v>32</v>
      </c>
      <c r="U29" s="19"/>
    </row>
    <row r="30" spans="2:21" ht="72" x14ac:dyDescent="0.25">
      <c r="B30" s="428"/>
      <c r="C30" s="431"/>
      <c r="D30" s="434"/>
      <c r="E30" s="437"/>
      <c r="F30" s="141" t="s">
        <v>246</v>
      </c>
      <c r="G30" s="141" t="s">
        <v>269</v>
      </c>
      <c r="H30" s="141" t="s">
        <v>274</v>
      </c>
      <c r="I30" s="49">
        <v>3</v>
      </c>
      <c r="J30" s="49">
        <v>4</v>
      </c>
      <c r="K30" s="49">
        <f t="shared" ref="K30:K34" si="10">IF(I30&gt;0,I30*J30,"Sin Evaluación")</f>
        <v>12</v>
      </c>
      <c r="L30" s="50" t="str">
        <f t="shared" ref="L30:L34" si="11">IF(K30=0,"Sin Evaluación",IF(K30="Sin Evaluación","Sin Evaluación",IF(K30&gt;59,"Crítico",IF(J30=8,"Importante",IF(K30&lt;=20,"Bajo",IF(K30&lt;=36,"Moderado",IF(K30&lt;=59,"Importante",)))))))</f>
        <v>Bajo</v>
      </c>
      <c r="M30" s="16">
        <v>2</v>
      </c>
      <c r="N30" s="16">
        <v>1</v>
      </c>
      <c r="O30" s="16">
        <v>2</v>
      </c>
      <c r="P30" s="16" t="s">
        <v>34</v>
      </c>
      <c r="Q30" s="5" t="s">
        <v>292</v>
      </c>
      <c r="R30" s="5" t="s">
        <v>19</v>
      </c>
      <c r="S30" s="158" t="s">
        <v>32</v>
      </c>
      <c r="U30" s="19"/>
    </row>
    <row r="31" spans="2:21" ht="36" x14ac:dyDescent="0.25">
      <c r="B31" s="428"/>
      <c r="C31" s="431"/>
      <c r="D31" s="434"/>
      <c r="E31" s="437"/>
      <c r="F31" s="141" t="s">
        <v>265</v>
      </c>
      <c r="G31" s="141" t="s">
        <v>285</v>
      </c>
      <c r="H31" s="141" t="s">
        <v>275</v>
      </c>
      <c r="I31" s="49">
        <v>3</v>
      </c>
      <c r="J31" s="49">
        <v>4</v>
      </c>
      <c r="K31" s="49">
        <f t="shared" si="10"/>
        <v>12</v>
      </c>
      <c r="L31" s="50" t="str">
        <f t="shared" si="11"/>
        <v>Bajo</v>
      </c>
      <c r="M31" s="16">
        <v>1</v>
      </c>
      <c r="N31" s="16">
        <v>1</v>
      </c>
      <c r="O31" s="16">
        <v>1</v>
      </c>
      <c r="P31" s="16" t="s">
        <v>34</v>
      </c>
      <c r="Q31" s="5" t="s">
        <v>280</v>
      </c>
      <c r="R31" s="5" t="s">
        <v>30</v>
      </c>
      <c r="S31" s="158" t="s">
        <v>32</v>
      </c>
      <c r="U31" s="19"/>
    </row>
    <row r="32" spans="2:21" ht="36" x14ac:dyDescent="0.25">
      <c r="B32" s="428"/>
      <c r="C32" s="431"/>
      <c r="D32" s="434"/>
      <c r="E32" s="437"/>
      <c r="F32" s="141" t="s">
        <v>266</v>
      </c>
      <c r="G32" s="142"/>
      <c r="H32" s="142"/>
      <c r="I32" s="49">
        <v>3</v>
      </c>
      <c r="J32" s="49">
        <v>4</v>
      </c>
      <c r="K32" s="49">
        <f t="shared" si="10"/>
        <v>12</v>
      </c>
      <c r="L32" s="50" t="str">
        <f t="shared" si="11"/>
        <v>Bajo</v>
      </c>
      <c r="M32" s="16">
        <v>1</v>
      </c>
      <c r="N32" s="16">
        <v>2</v>
      </c>
      <c r="O32" s="16">
        <v>2</v>
      </c>
      <c r="P32" s="16" t="s">
        <v>34</v>
      </c>
      <c r="Q32" s="5" t="s">
        <v>293</v>
      </c>
      <c r="R32" s="5" t="s">
        <v>30</v>
      </c>
      <c r="S32" s="158" t="s">
        <v>32</v>
      </c>
      <c r="U32" s="19"/>
    </row>
    <row r="33" spans="2:21" ht="48" x14ac:dyDescent="0.25">
      <c r="B33" s="428"/>
      <c r="C33" s="431"/>
      <c r="D33" s="434"/>
      <c r="E33" s="437"/>
      <c r="F33" s="141" t="s">
        <v>273</v>
      </c>
      <c r="G33" s="142"/>
      <c r="H33" s="142"/>
      <c r="I33" s="49">
        <v>3</v>
      </c>
      <c r="J33" s="49">
        <v>4</v>
      </c>
      <c r="K33" s="49">
        <f t="shared" si="10"/>
        <v>12</v>
      </c>
      <c r="L33" s="50" t="str">
        <f t="shared" si="11"/>
        <v>Bajo</v>
      </c>
      <c r="M33" s="36">
        <v>2</v>
      </c>
      <c r="N33" s="36">
        <v>1</v>
      </c>
      <c r="O33" s="36">
        <v>2</v>
      </c>
      <c r="P33" s="16" t="s">
        <v>34</v>
      </c>
      <c r="Q33" s="5" t="s">
        <v>277</v>
      </c>
      <c r="R33" s="5" t="s">
        <v>163</v>
      </c>
      <c r="S33" s="158" t="s">
        <v>32</v>
      </c>
      <c r="U33" s="19"/>
    </row>
    <row r="34" spans="2:21" ht="24" x14ac:dyDescent="0.25">
      <c r="B34" s="428"/>
      <c r="C34" s="431"/>
      <c r="D34" s="434"/>
      <c r="E34" s="437"/>
      <c r="F34" s="141" t="s">
        <v>179</v>
      </c>
      <c r="G34" s="142"/>
      <c r="H34" s="142"/>
      <c r="I34" s="49">
        <v>3</v>
      </c>
      <c r="J34" s="49">
        <v>4</v>
      </c>
      <c r="K34" s="49">
        <f t="shared" si="10"/>
        <v>12</v>
      </c>
      <c r="L34" s="50" t="str">
        <f t="shared" si="11"/>
        <v>Bajo</v>
      </c>
      <c r="M34" s="16">
        <v>2</v>
      </c>
      <c r="N34" s="16">
        <v>1</v>
      </c>
      <c r="O34" s="16">
        <v>2</v>
      </c>
      <c r="P34" s="16" t="s">
        <v>34</v>
      </c>
      <c r="Q34" s="5" t="s">
        <v>295</v>
      </c>
      <c r="R34" s="5" t="s">
        <v>163</v>
      </c>
      <c r="S34" s="158" t="s">
        <v>32</v>
      </c>
      <c r="U34" s="19"/>
    </row>
    <row r="35" spans="2:21" ht="24.75" thickBot="1" x14ac:dyDescent="0.3">
      <c r="B35" s="429"/>
      <c r="C35" s="432"/>
      <c r="D35" s="435"/>
      <c r="E35" s="438"/>
      <c r="F35" s="148"/>
      <c r="G35" s="148"/>
      <c r="H35" s="148"/>
      <c r="I35" s="115"/>
      <c r="J35" s="115"/>
      <c r="K35" s="115"/>
      <c r="L35" s="115"/>
      <c r="M35" s="115"/>
      <c r="N35" s="126"/>
      <c r="O35" s="126"/>
      <c r="P35" s="126"/>
      <c r="Q35" s="89" t="s">
        <v>296</v>
      </c>
      <c r="R35" s="89" t="s">
        <v>163</v>
      </c>
      <c r="S35" s="163"/>
      <c r="U35" s="19"/>
    </row>
  </sheetData>
  <mergeCells count="43">
    <mergeCell ref="E19:E22"/>
    <mergeCell ref="E23:E28"/>
    <mergeCell ref="E29:E35"/>
    <mergeCell ref="S10:S11"/>
    <mergeCell ref="B12:B35"/>
    <mergeCell ref="C12:C35"/>
    <mergeCell ref="D12:D35"/>
    <mergeCell ref="E12:E18"/>
    <mergeCell ref="H10:H11"/>
    <mergeCell ref="I10:K10"/>
    <mergeCell ref="L10:L11"/>
    <mergeCell ref="M10:P10"/>
    <mergeCell ref="Q10:Q11"/>
    <mergeCell ref="R10:R11"/>
    <mergeCell ref="B10:B11"/>
    <mergeCell ref="C10:C11"/>
    <mergeCell ref="D10:D11"/>
    <mergeCell ref="E10:E11"/>
    <mergeCell ref="F10:F11"/>
    <mergeCell ref="G10:G11"/>
    <mergeCell ref="P6:S6"/>
    <mergeCell ref="B7:C7"/>
    <mergeCell ref="D7:S7"/>
    <mergeCell ref="B8:S8"/>
    <mergeCell ref="B9:D9"/>
    <mergeCell ref="F9:P9"/>
    <mergeCell ref="Q9:S9"/>
    <mergeCell ref="B3:S3"/>
    <mergeCell ref="B4:C4"/>
    <mergeCell ref="D4:I4"/>
    <mergeCell ref="K4:O4"/>
    <mergeCell ref="P4:S4"/>
    <mergeCell ref="B5:C6"/>
    <mergeCell ref="D5:I6"/>
    <mergeCell ref="K5:O5"/>
    <mergeCell ref="P5:S5"/>
    <mergeCell ref="K6:O6"/>
    <mergeCell ref="B1:M1"/>
    <mergeCell ref="N1:P1"/>
    <mergeCell ref="Q1:S1"/>
    <mergeCell ref="B2:M2"/>
    <mergeCell ref="N2:P2"/>
    <mergeCell ref="Q2:S2"/>
  </mergeCells>
  <conditionalFormatting sqref="B11:D11 F11 B7 B10:H10 E9:H9 M9:R9 Q10:Q11 S10:S11 R10">
    <cfRule type="cellIs" dxfId="191" priority="18" stopIfTrue="1" operator="equal">
      <formula>"Alta Criticidad"</formula>
    </cfRule>
    <cfRule type="cellIs" dxfId="190" priority="19" stopIfTrue="1" operator="equal">
      <formula>"Crítico"</formula>
    </cfRule>
  </conditionalFormatting>
  <conditionalFormatting sqref="I9:L11">
    <cfRule type="cellIs" dxfId="189" priority="16" stopIfTrue="1" operator="equal">
      <formula>"Alta Criticidad"</formula>
    </cfRule>
    <cfRule type="cellIs" dxfId="188" priority="17" stopIfTrue="1" operator="equal">
      <formula>"Crítico"</formula>
    </cfRule>
  </conditionalFormatting>
  <conditionalFormatting sqref="L12:L15 L19:L34">
    <cfRule type="containsText" dxfId="187" priority="12" stopIfTrue="1" operator="containsText" text="Bajo">
      <formula>NOT(ISERROR(SEARCH("Bajo",L12)))</formula>
    </cfRule>
  </conditionalFormatting>
  <conditionalFormatting sqref="L12:L15 L19:L34">
    <cfRule type="containsText" dxfId="186" priority="13" stopIfTrue="1" operator="containsText" text="Moderado">
      <formula>NOT(ISERROR(SEARCH("Moderado",L12)))</formula>
    </cfRule>
  </conditionalFormatting>
  <conditionalFormatting sqref="L12:L15 L19:L34">
    <cfRule type="containsText" dxfId="185" priority="14" stopIfTrue="1" operator="containsText" text="Crítico">
      <formula>NOT(ISERROR(SEARCH("Crítico",L12)))</formula>
    </cfRule>
  </conditionalFormatting>
  <conditionalFormatting sqref="L12:L15 L19:L34">
    <cfRule type="containsText" dxfId="184" priority="15" stopIfTrue="1" operator="containsText" text="Importante">
      <formula>NOT(ISERROR(SEARCH("Importante",L12)))</formula>
    </cfRule>
  </conditionalFormatting>
  <conditionalFormatting sqref="L12:L15 L19:L34">
    <cfRule type="containsText" dxfId="183" priority="11" stopIfTrue="1" operator="containsText" text="Bajo">
      <formula>NOT(ISERROR(SEARCH("Bajo",L12)))</formula>
    </cfRule>
  </conditionalFormatting>
  <dataValidations count="2">
    <dataValidation type="list" allowBlank="1" showInputMessage="1" showErrorMessage="1" sqref="N14:N15 M13 M29:M33 J12:J15 M19:M27 J19:J34">
      <formula1>$U$8:$U$10</formula1>
    </dataValidation>
    <dataValidation type="list" allowBlank="1" showInputMessage="1" showErrorMessage="1" sqref="M14:M15 N19:N27 N16 N29:N33 N13 I12:I15 I19:I34">
      <formula1>$U$4:$U$6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Hoja1</vt:lpstr>
      <vt:lpstr>Factores</vt:lpstr>
      <vt:lpstr>Clasificación</vt:lpstr>
      <vt:lpstr>glosario tecnico</vt:lpstr>
      <vt:lpstr>AREAS DE TRABAJO</vt:lpstr>
      <vt:lpstr>LABORATORIO DE COMPUTACIÓN</vt:lpstr>
      <vt:lpstr>TALLER DE ELECTRONICA</vt:lpstr>
      <vt:lpstr>TALLER ELECTRICIDAD</vt:lpstr>
      <vt:lpstr>TALLER NEUMATICA</vt:lpstr>
      <vt:lpstr>AUXILIARES</vt:lpstr>
      <vt:lpstr>CASINO</vt:lpstr>
      <vt:lpstr>JARDINEROS</vt:lpstr>
      <vt:lpstr>Docente Form General</vt:lpstr>
      <vt:lpstr>Administrativos.</vt:lpstr>
      <vt:lpstr>Porteria</vt:lpstr>
      <vt:lpstr>Refrigeracion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Palomo</dc:creator>
  <cp:lastModifiedBy>Lalfaro</cp:lastModifiedBy>
  <cp:lastPrinted>2016-04-07T19:30:44Z</cp:lastPrinted>
  <dcterms:created xsi:type="dcterms:W3CDTF">2014-03-24T17:05:32Z</dcterms:created>
  <dcterms:modified xsi:type="dcterms:W3CDTF">2017-03-09T13:08:57Z</dcterms:modified>
</cp:coreProperties>
</file>